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K12"/>
  <c r="I12"/>
  <c r="G12"/>
  <c r="R34" l="1"/>
  <c r="K34"/>
  <c r="S34"/>
  <c r="T34"/>
  <c r="I34"/>
  <c r="V34"/>
  <c r="N34"/>
  <c r="G34"/>
  <c r="T35"/>
  <c r="R35"/>
  <c r="K35"/>
  <c r="I35"/>
  <c r="G35"/>
  <c r="N35"/>
  <c r="V35"/>
  <c r="S35"/>
</calcChain>
</file>

<file path=xl/sharedStrings.xml><?xml version="1.0" encoding="utf-8"?>
<sst xmlns="http://schemas.openxmlformats.org/spreadsheetml/2006/main" count="53" uniqueCount="33">
  <si>
    <t>STATYSTYKA ZDAWALNOŚCI</t>
  </si>
  <si>
    <t>OSK: 00200408</t>
  </si>
  <si>
    <t>Justyna Kuchcińska</t>
  </si>
  <si>
    <t xml:space="preserve">Ośrodek Szkolenia Kierowców EKSPERT TECHEKSPERT Justyna Kuchcińska </t>
  </si>
  <si>
    <t>87 - 603 Wielgie, ul. Ogrodowa 27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</si>
  <si>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</si>
  <si>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</si>
  <si>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</si>
  <si>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</si>
  <si>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</si>
  <si>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</si>
  <si>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</si>
  <si>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</si>
  <si>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</si>
  <si>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</si>
  <si>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</si>
  <si>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</si>
  <si>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</si>
  <si>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</si>
  <si>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</si>
  <si>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</si>
  <si>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</si>
  <si>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</si>
  <si>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</si>
  <si>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</si>
  <si>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B+E</t>
  </si>
  <si>
    <t>STATYSTYKA</t>
  </si>
  <si>
    <t>OPRACOWANIE: HUBERT KOCHOWICZ SP LIPNO</t>
  </si>
  <si>
    <t>KAT. AM</t>
  </si>
  <si>
    <t>Gdańsk</t>
  </si>
  <si>
    <t>Toruń</t>
  </si>
  <si>
    <t>KAT. A</t>
  </si>
  <si>
    <t>KAT. A2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</si>
</sst>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topLeftCell="A2" zoomScale="75" zoomScaleNormal="75" workbookViewId="0">
      <selection activeCell="M18" sqref="M18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44927</v>
      </c>
      <c r="B12" s="11">
        <v>45107</v>
      </c>
      <c r="C12" s="11" t="s">
        <v>23</v>
      </c>
      <c r="D12" s="12" t="s">
        <v>28</v>
      </c>
      <c r="E12" s="13">
        <v>0</v>
      </c>
      <c r="F12" s="14">
        <v>0</v>
      </c>
      <c r="G12" s="15">
        <f t="shared" ref="G12:G33" si="0">IF(F12&gt;0,(F12*100/(E12-J12)),0)</f>
        <v>0</v>
      </c>
      <c r="H12" s="14">
        <v>0</v>
      </c>
      <c r="I12" s="16">
        <f t="shared" ref="I12:I33" si="1">IF(H12&gt;0,(H12*100/(E12-J12)),0)</f>
        <v>0</v>
      </c>
      <c r="J12" s="17">
        <v>0</v>
      </c>
      <c r="K12" s="18">
        <f t="shared" ref="K12:K33" si="2">IF(J12&gt;0,(J12*100/(E12)),0)</f>
        <v>0</v>
      </c>
      <c r="L12" s="13">
        <v>0</v>
      </c>
      <c r="M12" s="14">
        <v>0</v>
      </c>
      <c r="N12" s="15">
        <v>0</v>
      </c>
      <c r="O12" s="14">
        <v>0</v>
      </c>
      <c r="P12" s="14">
        <v>0</v>
      </c>
      <c r="Q12" s="14">
        <v>0</v>
      </c>
      <c r="R12" s="19">
        <f t="shared" ref="R12:R33" si="3">IF(O12&gt;0,(O12*100/(L12-U12)),0)</f>
        <v>0</v>
      </c>
      <c r="S12" s="19">
        <f t="shared" ref="S12:S33" si="4">IF(P12&gt;0,(P12*100/(L12-U12)),0)</f>
        <v>0</v>
      </c>
      <c r="T12" s="16">
        <f t="shared" ref="T12:T33" si="5">IF(Q12&gt;0,(Q12*100/(L12-U12)),0)</f>
        <v>0</v>
      </c>
      <c r="U12" s="20">
        <v>0</v>
      </c>
      <c r="V12" s="18">
        <f t="shared" ref="V12:V33" si="6">IF(U12&gt;0,(U12*100/(L12)),0)</f>
        <v>0</v>
      </c>
    </row>
    <row r="13" spans="1:29" s="21" customFormat="1" ht="14.25" customHeight="1">
      <c r="A13" s="11">
        <v>44927</v>
      </c>
      <c r="B13" s="11">
        <v>45107</v>
      </c>
      <c r="C13" s="11" t="s">
        <v>23</v>
      </c>
      <c r="D13" s="12" t="s">
        <v>24</v>
      </c>
      <c r="E13" s="22">
        <v>56</v>
      </c>
      <c r="F13" s="23">
        <v>22</v>
      </c>
      <c r="G13" s="24">
        <f t="shared" si="0"/>
        <v>40</v>
      </c>
      <c r="H13" s="23">
        <v>33</v>
      </c>
      <c r="I13" s="25">
        <f t="shared" si="1"/>
        <v>60</v>
      </c>
      <c r="J13" s="26">
        <v>1</v>
      </c>
      <c r="K13" s="27">
        <f t="shared" si="2"/>
        <v>1.7857142857142858</v>
      </c>
      <c r="L13" s="22">
        <v>103</v>
      </c>
      <c r="M13" s="23">
        <v>26</v>
      </c>
      <c r="N13" s="24">
        <f t="shared" ref="N13:N33" si="7">IF(M13&gt;0,(M13*100/(L13-U13)),0)</f>
        <v>26.530612244897959</v>
      </c>
      <c r="O13" s="23">
        <v>21</v>
      </c>
      <c r="P13" s="23">
        <v>51</v>
      </c>
      <c r="Q13" s="14">
        <v>72</v>
      </c>
      <c r="R13" s="19">
        <f t="shared" si="3"/>
        <v>21.428571428571427</v>
      </c>
      <c r="S13" s="19">
        <f t="shared" si="4"/>
        <v>52.04081632653061</v>
      </c>
      <c r="T13" s="25">
        <f t="shared" si="5"/>
        <v>73.469387755102048</v>
      </c>
      <c r="U13" s="8">
        <v>5</v>
      </c>
      <c r="V13" s="27">
        <f t="shared" si="6"/>
        <v>4.8543689320388346</v>
      </c>
    </row>
    <row r="14" spans="1:29" s="21" customFormat="1" ht="14.25" customHeight="1">
      <c r="A14" s="11">
        <v>44927</v>
      </c>
      <c r="B14" s="11">
        <v>45107</v>
      </c>
      <c r="C14" s="11" t="s">
        <v>23</v>
      </c>
      <c r="D14" s="12" t="s">
        <v>25</v>
      </c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8</v>
      </c>
      <c r="M14" s="23">
        <v>7</v>
      </c>
      <c r="N14" s="24">
        <f t="shared" si="7"/>
        <v>87.5</v>
      </c>
      <c r="O14" s="23">
        <v>0</v>
      </c>
      <c r="P14" s="23">
        <v>1</v>
      </c>
      <c r="Q14" s="14">
        <v>1</v>
      </c>
      <c r="R14" s="19">
        <f t="shared" si="3"/>
        <v>0</v>
      </c>
      <c r="S14" s="19">
        <f t="shared" si="4"/>
        <v>12.5</v>
      </c>
      <c r="T14" s="25">
        <f t="shared" si="5"/>
        <v>12.5</v>
      </c>
      <c r="U14" s="8">
        <v>0</v>
      </c>
      <c r="V14" s="27">
        <f t="shared" si="6"/>
        <v>0</v>
      </c>
    </row>
    <row r="15" spans="1:29">
      <c r="A15" s="11">
        <v>44927</v>
      </c>
      <c r="B15" s="11">
        <v>45107</v>
      </c>
      <c r="C15" s="11" t="s">
        <v>29</v>
      </c>
      <c r="D15" s="12" t="s">
        <v>24</v>
      </c>
      <c r="E15" s="22">
        <v>1</v>
      </c>
      <c r="F15" s="23">
        <v>1</v>
      </c>
      <c r="G15" s="24">
        <f t="shared" si="0"/>
        <v>100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7"/>
        <v>0</v>
      </c>
      <c r="O15" s="23">
        <v>0</v>
      </c>
      <c r="P15" s="23">
        <v>0</v>
      </c>
      <c r="Q15" s="14">
        <v>0</v>
      </c>
      <c r="R15" s="19">
        <f t="shared" si="3"/>
        <v>0</v>
      </c>
      <c r="S15" s="19">
        <f t="shared" si="4"/>
        <v>0</v>
      </c>
      <c r="T15" s="25">
        <f t="shared" si="5"/>
        <v>0</v>
      </c>
      <c r="U15" s="8">
        <v>0</v>
      </c>
      <c r="V15" s="27">
        <f t="shared" si="6"/>
        <v>0</v>
      </c>
      <c r="W15" s="28"/>
      <c r="X15" s="28"/>
    </row>
    <row r="16" spans="1:29">
      <c r="A16" s="11">
        <v>44927</v>
      </c>
      <c r="B16" s="11">
        <v>45107</v>
      </c>
      <c r="C16" s="11" t="s">
        <v>30</v>
      </c>
      <c r="D16" s="12" t="s">
        <v>24</v>
      </c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2</v>
      </c>
      <c r="M16" s="23">
        <v>1</v>
      </c>
      <c r="N16" s="24">
        <f t="shared" si="7"/>
        <v>50</v>
      </c>
      <c r="O16" s="23">
        <v>0</v>
      </c>
      <c r="P16" s="23">
        <v>1</v>
      </c>
      <c r="Q16" s="14">
        <v>1</v>
      </c>
      <c r="R16" s="19">
        <f t="shared" si="3"/>
        <v>0</v>
      </c>
      <c r="S16" s="19">
        <f t="shared" si="4"/>
        <v>50</v>
      </c>
      <c r="T16" s="25">
        <f t="shared" si="5"/>
        <v>50</v>
      </c>
      <c r="U16" s="8">
        <v>0</v>
      </c>
      <c r="V16" s="27">
        <f t="shared" si="6"/>
        <v>0</v>
      </c>
      <c r="W16" s="28"/>
      <c r="X16" s="28"/>
    </row>
    <row r="17" spans="1:24">
      <c r="A17" s="11">
        <v>44927</v>
      </c>
      <c r="B17" s="11">
        <v>45107</v>
      </c>
      <c r="C17" s="11" t="s">
        <v>23</v>
      </c>
      <c r="D17" s="12" t="s">
        <v>31</v>
      </c>
      <c r="E17" s="22">
        <v>4</v>
      </c>
      <c r="F17" s="23">
        <v>3</v>
      </c>
      <c r="G17" s="24">
        <f t="shared" si="0"/>
        <v>75</v>
      </c>
      <c r="H17" s="23">
        <v>1</v>
      </c>
      <c r="I17" s="25">
        <f t="shared" si="1"/>
        <v>25</v>
      </c>
      <c r="J17" s="26">
        <v>0</v>
      </c>
      <c r="K17" s="27">
        <f t="shared" si="2"/>
        <v>0</v>
      </c>
      <c r="L17" s="22">
        <v>2</v>
      </c>
      <c r="M17" s="23">
        <v>2</v>
      </c>
      <c r="N17" s="24">
        <f t="shared" si="7"/>
        <v>100</v>
      </c>
      <c r="O17" s="23">
        <v>0</v>
      </c>
      <c r="P17" s="23">
        <v>0</v>
      </c>
      <c r="Q17" s="14">
        <v>0</v>
      </c>
      <c r="R17" s="19">
        <f t="shared" si="3"/>
        <v>0</v>
      </c>
      <c r="S17" s="19">
        <f t="shared" si="4"/>
        <v>0</v>
      </c>
      <c r="T17" s="25">
        <f t="shared" si="5"/>
        <v>0</v>
      </c>
      <c r="U17" s="8">
        <v>0</v>
      </c>
      <c r="V17" s="27">
        <f t="shared" si="6"/>
        <v>0</v>
      </c>
      <c r="W17" s="28"/>
      <c r="X17" s="28"/>
    </row>
    <row r="18" spans="1:24">
      <c r="A18" s="11">
        <v>44927</v>
      </c>
      <c r="B18" s="11">
        <v>45107</v>
      </c>
      <c r="C18" s="11" t="s">
        <v>23</v>
      </c>
      <c r="D18" s="12" t="s">
        <v>32</v>
      </c>
      <c r="E18" s="22">
        <v>1</v>
      </c>
      <c r="F18" s="23">
        <v>1</v>
      </c>
      <c r="G18" s="24">
        <f t="shared" si="0"/>
        <v>100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2</v>
      </c>
      <c r="M18" s="23">
        <v>2</v>
      </c>
      <c r="N18" s="24">
        <f t="shared" si="7"/>
        <v>100</v>
      </c>
      <c r="O18" s="23">
        <v>0</v>
      </c>
      <c r="P18" s="23">
        <v>0</v>
      </c>
      <c r="Q18" s="14">
        <v>0</v>
      </c>
      <c r="R18" s="19">
        <f t="shared" si="3"/>
        <v>0</v>
      </c>
      <c r="S18" s="19">
        <f t="shared" si="4"/>
        <v>0</v>
      </c>
      <c r="T18" s="25">
        <f t="shared" si="5"/>
        <v>0</v>
      </c>
      <c r="U18" s="8">
        <v>0</v>
      </c>
      <c r="V18" s="27">
        <f t="shared" si="6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7"/>
        <v>0</v>
      </c>
      <c r="O19" s="23">
        <v>0</v>
      </c>
      <c r="P19" s="23">
        <v>0</v>
      </c>
      <c r="Q19" s="14">
        <v>0</v>
      </c>
      <c r="R19" s="19">
        <f t="shared" si="3"/>
        <v>0</v>
      </c>
      <c r="S19" s="19">
        <f t="shared" si="4"/>
        <v>0</v>
      </c>
      <c r="T19" s="25">
        <f t="shared" si="5"/>
        <v>0</v>
      </c>
      <c r="U19" s="8">
        <v>0</v>
      </c>
      <c r="V19" s="27">
        <f t="shared" si="6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7"/>
        <v>0</v>
      </c>
      <c r="O20" s="23">
        <v>0</v>
      </c>
      <c r="P20" s="23">
        <v>0</v>
      </c>
      <c r="Q20" s="14">
        <v>0</v>
      </c>
      <c r="R20" s="19">
        <f t="shared" si="3"/>
        <v>0</v>
      </c>
      <c r="S20" s="19">
        <f t="shared" si="4"/>
        <v>0</v>
      </c>
      <c r="T20" s="25">
        <f t="shared" si="5"/>
        <v>0</v>
      </c>
      <c r="U20" s="8">
        <v>0</v>
      </c>
      <c r="V20" s="27">
        <f t="shared" si="6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7"/>
        <v>0</v>
      </c>
      <c r="O21" s="23">
        <v>0</v>
      </c>
      <c r="P21" s="23">
        <v>0</v>
      </c>
      <c r="Q21" s="14">
        <v>0</v>
      </c>
      <c r="R21" s="19">
        <f t="shared" si="3"/>
        <v>0</v>
      </c>
      <c r="S21" s="19">
        <f t="shared" si="4"/>
        <v>0</v>
      </c>
      <c r="T21" s="25">
        <f t="shared" si="5"/>
        <v>0</v>
      </c>
      <c r="U21" s="8">
        <v>0</v>
      </c>
      <c r="V21" s="27">
        <f t="shared" si="6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7"/>
        <v>0</v>
      </c>
      <c r="O22" s="23">
        <v>0</v>
      </c>
      <c r="P22" s="23">
        <v>0</v>
      </c>
      <c r="Q22" s="14">
        <v>0</v>
      </c>
      <c r="R22" s="19">
        <f t="shared" si="3"/>
        <v>0</v>
      </c>
      <c r="S22" s="19">
        <f t="shared" si="4"/>
        <v>0</v>
      </c>
      <c r="T22" s="25">
        <f t="shared" si="5"/>
        <v>0</v>
      </c>
      <c r="U22" s="8">
        <v>0</v>
      </c>
      <c r="V22" s="27">
        <f t="shared" si="6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7"/>
        <v>0</v>
      </c>
      <c r="O23" s="23">
        <v>0</v>
      </c>
      <c r="P23" s="23">
        <v>0</v>
      </c>
      <c r="Q23" s="14">
        <v>0</v>
      </c>
      <c r="R23" s="19">
        <f t="shared" si="3"/>
        <v>0</v>
      </c>
      <c r="S23" s="19">
        <f t="shared" si="4"/>
        <v>0</v>
      </c>
      <c r="T23" s="25">
        <f t="shared" si="5"/>
        <v>0</v>
      </c>
      <c r="U23" s="8">
        <v>0</v>
      </c>
      <c r="V23" s="27">
        <f t="shared" si="6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7"/>
        <v>0</v>
      </c>
      <c r="O24" s="23">
        <v>0</v>
      </c>
      <c r="P24" s="23">
        <v>0</v>
      </c>
      <c r="Q24" s="14">
        <v>0</v>
      </c>
      <c r="R24" s="19">
        <f t="shared" si="3"/>
        <v>0</v>
      </c>
      <c r="S24" s="19">
        <f t="shared" si="4"/>
        <v>0</v>
      </c>
      <c r="T24" s="25">
        <f t="shared" si="5"/>
        <v>0</v>
      </c>
      <c r="U24" s="8">
        <v>0</v>
      </c>
      <c r="V24" s="27">
        <f t="shared" si="6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7"/>
        <v>0</v>
      </c>
      <c r="O25" s="23">
        <v>0</v>
      </c>
      <c r="P25" s="23">
        <v>0</v>
      </c>
      <c r="Q25" s="14">
        <v>0</v>
      </c>
      <c r="R25" s="19">
        <f t="shared" si="3"/>
        <v>0</v>
      </c>
      <c r="S25" s="19">
        <f t="shared" si="4"/>
        <v>0</v>
      </c>
      <c r="T25" s="25">
        <f t="shared" si="5"/>
        <v>0</v>
      </c>
      <c r="U25" s="8">
        <v>0</v>
      </c>
      <c r="V25" s="27">
        <f t="shared" si="6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7"/>
        <v>0</v>
      </c>
      <c r="O26" s="23">
        <v>0</v>
      </c>
      <c r="P26" s="23">
        <v>0</v>
      </c>
      <c r="Q26" s="14">
        <v>0</v>
      </c>
      <c r="R26" s="19">
        <f t="shared" si="3"/>
        <v>0</v>
      </c>
      <c r="S26" s="19">
        <f t="shared" si="4"/>
        <v>0</v>
      </c>
      <c r="T26" s="25">
        <f t="shared" si="5"/>
        <v>0</v>
      </c>
      <c r="U26" s="8">
        <v>0</v>
      </c>
      <c r="V26" s="27">
        <f t="shared" si="6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7"/>
        <v>0</v>
      </c>
      <c r="O27" s="23">
        <v>0</v>
      </c>
      <c r="P27" s="23">
        <v>0</v>
      </c>
      <c r="Q27" s="14">
        <v>0</v>
      </c>
      <c r="R27" s="19">
        <f t="shared" si="3"/>
        <v>0</v>
      </c>
      <c r="S27" s="19">
        <f t="shared" si="4"/>
        <v>0</v>
      </c>
      <c r="T27" s="25">
        <f t="shared" si="5"/>
        <v>0</v>
      </c>
      <c r="U27" s="8">
        <v>0</v>
      </c>
      <c r="V27" s="27">
        <f t="shared" si="6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7"/>
        <v>0</v>
      </c>
      <c r="O28" s="23">
        <v>0</v>
      </c>
      <c r="P28" s="23">
        <v>0</v>
      </c>
      <c r="Q28" s="14">
        <v>0</v>
      </c>
      <c r="R28" s="19">
        <f t="shared" si="3"/>
        <v>0</v>
      </c>
      <c r="S28" s="19">
        <f t="shared" si="4"/>
        <v>0</v>
      </c>
      <c r="T28" s="25">
        <f t="shared" si="5"/>
        <v>0</v>
      </c>
      <c r="U28" s="8">
        <v>0</v>
      </c>
      <c r="V28" s="27">
        <f t="shared" si="6"/>
        <v>0</v>
      </c>
      <c r="W28" s="28"/>
      <c r="X28" s="28"/>
    </row>
    <row r="29" spans="1:24">
      <c r="A29" s="29"/>
      <c r="B29" s="29"/>
      <c r="C29" s="29"/>
      <c r="D29" s="30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7"/>
        <v>0</v>
      </c>
      <c r="O29" s="23">
        <v>0</v>
      </c>
      <c r="P29" s="23">
        <v>0</v>
      </c>
      <c r="Q29" s="14">
        <v>0</v>
      </c>
      <c r="R29" s="19">
        <f t="shared" si="3"/>
        <v>0</v>
      </c>
      <c r="S29" s="19">
        <f t="shared" si="4"/>
        <v>0</v>
      </c>
      <c r="T29" s="25">
        <f t="shared" si="5"/>
        <v>0</v>
      </c>
      <c r="U29" s="8">
        <v>0</v>
      </c>
      <c r="V29" s="27">
        <f t="shared" si="6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7"/>
        <v>0</v>
      </c>
      <c r="O30" s="23">
        <v>0</v>
      </c>
      <c r="P30" s="23">
        <v>0</v>
      </c>
      <c r="Q30" s="14">
        <v>0</v>
      </c>
      <c r="R30" s="19">
        <f t="shared" si="3"/>
        <v>0</v>
      </c>
      <c r="S30" s="19">
        <f t="shared" si="4"/>
        <v>0</v>
      </c>
      <c r="T30" s="25">
        <f t="shared" si="5"/>
        <v>0</v>
      </c>
      <c r="U30" s="8">
        <v>0</v>
      </c>
      <c r="V30" s="27">
        <f t="shared" si="6"/>
        <v>0</v>
      </c>
      <c r="W30" s="28"/>
      <c r="X30" s="28"/>
    </row>
    <row r="31" spans="1:24">
      <c r="A31" s="31"/>
      <c r="B31" s="29"/>
      <c r="C31" s="29"/>
      <c r="D31" s="30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7"/>
        <v>0</v>
      </c>
      <c r="O31" s="23">
        <v>0</v>
      </c>
      <c r="P31" s="23">
        <v>0</v>
      </c>
      <c r="Q31" s="14">
        <v>0</v>
      </c>
      <c r="R31" s="19">
        <f t="shared" si="3"/>
        <v>0</v>
      </c>
      <c r="S31" s="19">
        <f t="shared" si="4"/>
        <v>0</v>
      </c>
      <c r="T31" s="25">
        <f t="shared" si="5"/>
        <v>0</v>
      </c>
      <c r="U31" s="8">
        <v>0</v>
      </c>
      <c r="V31" s="27">
        <f t="shared" si="6"/>
        <v>0</v>
      </c>
      <c r="W31" s="28"/>
      <c r="X31" s="28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7"/>
        <v>0</v>
      </c>
      <c r="O32" s="23">
        <v>0</v>
      </c>
      <c r="P32" s="23">
        <v>0</v>
      </c>
      <c r="Q32" s="14">
        <v>0</v>
      </c>
      <c r="R32" s="19">
        <f t="shared" si="3"/>
        <v>0</v>
      </c>
      <c r="S32" s="19">
        <f t="shared" si="4"/>
        <v>0</v>
      </c>
      <c r="T32" s="25">
        <f t="shared" si="5"/>
        <v>0</v>
      </c>
      <c r="U32" s="8">
        <v>0</v>
      </c>
      <c r="V32" s="27">
        <f t="shared" si="6"/>
        <v>0</v>
      </c>
      <c r="W32" s="32"/>
      <c r="X32" s="32"/>
    </row>
    <row r="33" spans="1:24" s="21" customFormat="1">
      <c r="A33" s="31"/>
      <c r="B33" s="29"/>
      <c r="C33" s="29"/>
      <c r="D33" s="30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7"/>
        <v>0</v>
      </c>
      <c r="O33" s="23">
        <v>0</v>
      </c>
      <c r="P33" s="23">
        <v>0</v>
      </c>
      <c r="Q33" s="14">
        <v>0</v>
      </c>
      <c r="R33" s="19">
        <f t="shared" si="3"/>
        <v>0</v>
      </c>
      <c r="S33" s="19">
        <f t="shared" si="4"/>
        <v>0</v>
      </c>
      <c r="T33" s="25">
        <f t="shared" si="5"/>
        <v>0</v>
      </c>
      <c r="U33" s="8">
        <v>0</v>
      </c>
      <c r="V33" s="27">
        <f t="shared" si="6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8">SUM(E12:E33)</f>
        <v>62</v>
      </c>
      <c r="F34" s="34">
        <f t="shared" si="8"/>
        <v>27</v>
      </c>
      <c r="G34" s="35">
        <f t="shared" si="8"/>
        <v>315</v>
      </c>
      <c r="H34" s="34">
        <f t="shared" si="8"/>
        <v>34</v>
      </c>
      <c r="I34" s="35">
        <f t="shared" si="8"/>
        <v>85</v>
      </c>
      <c r="J34" s="34">
        <f t="shared" si="8"/>
        <v>1</v>
      </c>
      <c r="K34" s="36">
        <f t="shared" si="8"/>
        <v>1.7857142857142858</v>
      </c>
      <c r="L34" s="33">
        <f t="shared" si="8"/>
        <v>117</v>
      </c>
      <c r="M34" s="34">
        <f t="shared" si="8"/>
        <v>38</v>
      </c>
      <c r="N34" s="35">
        <f t="shared" si="8"/>
        <v>364.03061224489795</v>
      </c>
      <c r="O34" s="34">
        <f t="shared" si="8"/>
        <v>21</v>
      </c>
      <c r="P34" s="34">
        <f t="shared" si="8"/>
        <v>53</v>
      </c>
      <c r="Q34" s="34">
        <f t="shared" si="8"/>
        <v>74</v>
      </c>
      <c r="R34" s="37">
        <f t="shared" si="8"/>
        <v>21.428571428571427</v>
      </c>
      <c r="S34" s="37">
        <f t="shared" si="8"/>
        <v>114.5408163265306</v>
      </c>
      <c r="T34" s="35">
        <f t="shared" si="8"/>
        <v>135.96938775510205</v>
      </c>
      <c r="U34" s="34">
        <f t="shared" si="8"/>
        <v>5</v>
      </c>
      <c r="V34" s="36">
        <f t="shared" si="8"/>
        <v>4.8543689320388346</v>
      </c>
      <c r="W34" s="38"/>
      <c r="X34" s="38"/>
    </row>
    <row r="35" spans="1:24" s="47" customFormat="1">
      <c r="A35" s="73" t="s">
        <v>26</v>
      </c>
      <c r="B35" s="73"/>
      <c r="C35" s="73"/>
      <c r="D35" s="73"/>
      <c r="E35" s="40">
        <f>SUM(E34)</f>
        <v>62</v>
      </c>
      <c r="F35" s="41">
        <f>F34</f>
        <v>27</v>
      </c>
      <c r="G35" s="42">
        <f>IF(F35&gt;0,(F35*100/(E35-J35)),0)</f>
        <v>44.26229508196721</v>
      </c>
      <c r="H35" s="41">
        <f>H34</f>
        <v>34</v>
      </c>
      <c r="I35" s="43">
        <f>IF(H35&gt;0,(H35*100/(E35-J35)),0)</f>
        <v>55.73770491803279</v>
      </c>
      <c r="J35" s="44">
        <f>J34</f>
        <v>1</v>
      </c>
      <c r="K35" s="45">
        <f>IF(J35&gt;0,(J35*100/E35),0)</f>
        <v>1.6129032258064515</v>
      </c>
      <c r="L35" s="40">
        <f>L34</f>
        <v>117</v>
      </c>
      <c r="M35" s="41">
        <f>M34</f>
        <v>38</v>
      </c>
      <c r="N35" s="42">
        <f>IF(M35&gt;0,(M35*100/(L35-U35)),0)</f>
        <v>33.928571428571431</v>
      </c>
      <c r="O35" s="41">
        <f>O34</f>
        <v>21</v>
      </c>
      <c r="P35" s="41">
        <f>P34</f>
        <v>53</v>
      </c>
      <c r="Q35" s="41">
        <f>Q34</f>
        <v>74</v>
      </c>
      <c r="R35" s="46">
        <f>IF(O35&gt;0,(O35*100/(L35-U35)),0)</f>
        <v>18.75</v>
      </c>
      <c r="S35" s="46">
        <f>IF(P35&gt;0,(P35*100/(L35-U35)),0)</f>
        <v>47.321428571428569</v>
      </c>
      <c r="T35" s="43">
        <f>IF(Q35&gt;0,(Q35*100/(L35-U35)),0)</f>
        <v>66.071428571428569</v>
      </c>
      <c r="U35" s="44">
        <f>U34</f>
        <v>5</v>
      </c>
      <c r="V35" s="45">
        <f>IF(U35&gt;0,(U35*100/L35),0)</f>
        <v>4.2735042735042734</v>
      </c>
    </row>
    <row r="36" spans="1:24">
      <c r="A36" s="68" t="s">
        <v>27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28"/>
      <c r="V70" s="50"/>
      <c r="W70" s="28"/>
      <c r="X70" s="28"/>
    </row>
    <row r="71" spans="1:24">
      <c r="A71" s="28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28"/>
      <c r="V71" s="50"/>
      <c r="W71" s="28"/>
      <c r="X71" s="28"/>
    </row>
    <row r="72" spans="1:24" s="21" customFormat="1">
      <c r="A72" s="28"/>
      <c r="B72" s="28"/>
      <c r="C72" s="28"/>
      <c r="D72" s="28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28"/>
      <c r="V79" s="50"/>
      <c r="W79" s="28"/>
      <c r="X79" s="28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59027777777777801" right="0.59027777777777801" top="0.74791666666666701" bottom="0.74791666666666701" header="0.51180555555555496" footer="0.51180555555555496"/>
  <pageSetup paperSize="9" scale="63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4</cp:revision>
  <cp:lastPrinted>2021-09-21T12:08:33Z</cp:lastPrinted>
  <dcterms:created xsi:type="dcterms:W3CDTF">2013-07-10T14:21:46Z</dcterms:created>
  <dcterms:modified xsi:type="dcterms:W3CDTF">2023-08-04T07:48:32Z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