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Q34"/>
  <c r="Q35" s="1"/>
  <c r="P34"/>
  <c r="P35" s="1"/>
  <c r="O34"/>
  <c r="O35" s="1"/>
  <c r="M34"/>
  <c r="M35" s="1"/>
  <c r="L34"/>
  <c r="L35" s="1"/>
  <c r="J34"/>
  <c r="J35" s="1"/>
  <c r="K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R34" s="1"/>
  <c r="N12"/>
  <c r="K12"/>
  <c r="K34" s="1"/>
  <c r="I12"/>
  <c r="G12"/>
  <c r="N34" l="1"/>
  <c r="V35"/>
  <c r="N35"/>
  <c r="T34"/>
  <c r="S34"/>
  <c r="V34"/>
  <c r="G35"/>
  <c r="G34"/>
  <c r="I34"/>
  <c r="R35"/>
  <c r="I35"/>
  <c r="T35"/>
  <c r="S35"/>
</calcChain>
</file>

<file path=xl/sharedStrings.xml><?xml version="1.0" encoding="utf-8"?>
<sst xmlns="http://schemas.openxmlformats.org/spreadsheetml/2006/main" count="43" uniqueCount="29">
  <si>
    <t>STATYSTYKA ZDAWALNOŚCI</t>
  </si>
  <si>
    <t>OSK: 00250408</t>
  </si>
  <si>
    <t>Jarosław Wnuk</t>
  </si>
  <si>
    <t>Ośrodek Szkolenia Kierowców WNUK</t>
  </si>
  <si>
    <t>87 - 600 Lipno, ul. Sierpecka 3A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</si>
  <si>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</si>
  <si>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</si>
  <si>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</si>
  <si>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</si>
  <si>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</si>
  <si>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</si>
  <si>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</si>
  <si>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</si>
  <si>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</si>
  <si>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</si>
  <si>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</si>
  <si>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</si>
  <si>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</si>
  <si>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</si>
  <si>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</si>
  <si>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</si>
  <si>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</si>
  <si>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</si>
  <si>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</si>
  <si>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</si>
  <si>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STATYSTYKA</t>
  </si>
  <si>
    <t>OPRACOWANIE: HUBERT KOCHOWICZ SP LIPNO</t>
  </si>
  <si>
    <t>Toruń</t>
  </si>
  <si>
    <t>KAT.B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</si>
</sst>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R12" sqref="R12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5</v>
      </c>
      <c r="B7" s="75"/>
      <c r="C7" s="79" t="s">
        <v>6</v>
      </c>
      <c r="D7" s="79"/>
      <c r="E7" s="80" t="s">
        <v>7</v>
      </c>
      <c r="F7" s="80"/>
      <c r="G7" s="80"/>
      <c r="H7" s="80"/>
      <c r="I7" s="80"/>
      <c r="J7" s="80"/>
      <c r="K7" s="80"/>
      <c r="L7" s="80" t="s">
        <v>8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9</v>
      </c>
      <c r="B8" s="81" t="s">
        <v>10</v>
      </c>
      <c r="C8" s="79"/>
      <c r="D8" s="79"/>
      <c r="E8" s="82" t="s">
        <v>11</v>
      </c>
      <c r="F8" s="83" t="s">
        <v>12</v>
      </c>
      <c r="G8" s="83"/>
      <c r="H8" s="84" t="s">
        <v>13</v>
      </c>
      <c r="I8" s="84"/>
      <c r="J8" s="85" t="s">
        <v>14</v>
      </c>
      <c r="K8" s="85"/>
      <c r="L8" s="82" t="s">
        <v>11</v>
      </c>
      <c r="M8" s="83" t="s">
        <v>12</v>
      </c>
      <c r="N8" s="83"/>
      <c r="O8" s="86" t="s">
        <v>13</v>
      </c>
      <c r="P8" s="86"/>
      <c r="Q8" s="86"/>
      <c r="R8" s="86"/>
      <c r="S8" s="86"/>
      <c r="T8" s="86"/>
      <c r="U8" s="85" t="s">
        <v>14</v>
      </c>
      <c r="V8" s="85"/>
    </row>
    <row r="9" spans="1:29">
      <c r="A9" s="81"/>
      <c r="B9" s="81"/>
      <c r="C9" s="79"/>
      <c r="D9" s="79"/>
      <c r="E9" s="82"/>
      <c r="F9" s="78" t="s">
        <v>15</v>
      </c>
      <c r="G9" s="74" t="s">
        <v>16</v>
      </c>
      <c r="H9" s="78" t="s">
        <v>15</v>
      </c>
      <c r="I9" s="76" t="s">
        <v>16</v>
      </c>
      <c r="J9" s="69" t="s">
        <v>11</v>
      </c>
      <c r="K9" s="70" t="s">
        <v>16</v>
      </c>
      <c r="L9" s="82"/>
      <c r="M9" s="78" t="s">
        <v>15</v>
      </c>
      <c r="N9" s="74" t="s">
        <v>16</v>
      </c>
      <c r="O9" s="75" t="s">
        <v>15</v>
      </c>
      <c r="P9" s="75"/>
      <c r="Q9" s="75"/>
      <c r="R9" s="76" t="s">
        <v>17</v>
      </c>
      <c r="S9" s="76" t="s">
        <v>18</v>
      </c>
      <c r="T9" s="77" t="s">
        <v>19</v>
      </c>
      <c r="U9" s="69" t="s">
        <v>11</v>
      </c>
      <c r="V9" s="70" t="s">
        <v>16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20</v>
      </c>
      <c r="P10" s="10" t="s">
        <v>21</v>
      </c>
      <c r="Q10" s="10" t="s">
        <v>22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44927</v>
      </c>
      <c r="B12" s="11">
        <v>45107</v>
      </c>
      <c r="C12" s="11" t="s">
        <v>23</v>
      </c>
      <c r="D12" s="12" t="s">
        <v>24</v>
      </c>
      <c r="E12" s="13">
        <v>49</v>
      </c>
      <c r="F12" s="14">
        <v>25</v>
      </c>
      <c r="G12" s="15">
        <f t="shared" ref="G12:G33" si="0">IF(F12&gt;0,(F12*100/(E12-J12)),0)</f>
        <v>53.191489361702125</v>
      </c>
      <c r="H12" s="14">
        <v>22</v>
      </c>
      <c r="I12" s="16">
        <f t="shared" ref="I12:I33" si="1">IF(H12&gt;0,(H12*100/(E12-J12)),0)</f>
        <v>46.808510638297875</v>
      </c>
      <c r="J12" s="17">
        <v>2</v>
      </c>
      <c r="K12" s="18">
        <f t="shared" ref="K12:K33" si="2">IF(J12&gt;0,(J12*100/(E12)),0)</f>
        <v>4.0816326530612246</v>
      </c>
      <c r="L12" s="13">
        <v>96</v>
      </c>
      <c r="M12" s="14">
        <v>28</v>
      </c>
      <c r="N12" s="15">
        <f t="shared" ref="N12:N33" si="3">IF(M12&gt;0,(M12*100/(L12-U12)),0)</f>
        <v>29.787234042553191</v>
      </c>
      <c r="O12" s="14">
        <v>21</v>
      </c>
      <c r="P12" s="14">
        <v>45</v>
      </c>
      <c r="Q12" s="14">
        <v>66</v>
      </c>
      <c r="R12" s="19">
        <f t="shared" ref="R12:R33" si="4">IF(O12&gt;0,(O12*100/(L12-U12)),0)</f>
        <v>22.340425531914892</v>
      </c>
      <c r="S12" s="19">
        <f t="shared" ref="S12:S33" si="5">IF(P12&gt;0,(P12*100/(L12-U12)),0)</f>
        <v>47.872340425531917</v>
      </c>
      <c r="T12" s="16">
        <f t="shared" ref="T12:T33" si="6">IF(Q12&gt;0,(Q12*100/(L12-U12)),0)</f>
        <v>70.212765957446805</v>
      </c>
      <c r="U12" s="20">
        <v>2</v>
      </c>
      <c r="V12" s="18">
        <f t="shared" ref="V12:V33" si="7">IF(U12&gt;0,(U12*100/(L12)),0)</f>
        <v>2.0833333333333335</v>
      </c>
    </row>
    <row r="13" spans="1:29" s="21" customFormat="1" ht="14.25" customHeight="1">
      <c r="A13" s="11">
        <v>44927</v>
      </c>
      <c r="B13" s="11">
        <v>45107</v>
      </c>
      <c r="C13" s="11" t="s">
        <v>27</v>
      </c>
      <c r="D13" s="12" t="s">
        <v>28</v>
      </c>
      <c r="E13" s="22">
        <v>0</v>
      </c>
      <c r="F13" s="23">
        <v>0</v>
      </c>
      <c r="G13" s="24">
        <f t="shared" si="0"/>
        <v>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2</v>
      </c>
      <c r="M13" s="23">
        <v>1</v>
      </c>
      <c r="N13" s="24">
        <f t="shared" si="3"/>
        <v>50</v>
      </c>
      <c r="O13" s="23">
        <v>1</v>
      </c>
      <c r="P13" s="23">
        <v>0</v>
      </c>
      <c r="Q13" s="14">
        <v>1</v>
      </c>
      <c r="R13" s="19">
        <f t="shared" si="4"/>
        <v>50</v>
      </c>
      <c r="S13" s="19">
        <f t="shared" si="5"/>
        <v>0</v>
      </c>
      <c r="T13" s="25">
        <f t="shared" si="6"/>
        <v>50</v>
      </c>
      <c r="U13" s="8">
        <v>0</v>
      </c>
      <c r="V13" s="27">
        <f t="shared" si="7"/>
        <v>0</v>
      </c>
    </row>
    <row r="14" spans="1:29" s="21" customFormat="1" ht="14.25" customHeight="1">
      <c r="A14" s="11"/>
      <c r="B14" s="11"/>
      <c r="C14" s="11"/>
      <c r="D14" s="12"/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0</v>
      </c>
      <c r="M14" s="23">
        <v>0</v>
      </c>
      <c r="N14" s="24">
        <f t="shared" si="3"/>
        <v>0</v>
      </c>
      <c r="O14" s="23">
        <v>0</v>
      </c>
      <c r="P14" s="23">
        <v>0</v>
      </c>
      <c r="Q14" s="14">
        <v>0</v>
      </c>
      <c r="R14" s="19">
        <f t="shared" si="4"/>
        <v>0</v>
      </c>
      <c r="S14" s="19">
        <f t="shared" si="5"/>
        <v>0</v>
      </c>
      <c r="T14" s="25">
        <f t="shared" si="6"/>
        <v>0</v>
      </c>
      <c r="U14" s="8">
        <v>0</v>
      </c>
      <c r="V14" s="27">
        <f t="shared" si="7"/>
        <v>0</v>
      </c>
    </row>
    <row r="15" spans="1:29">
      <c r="A15" s="28"/>
      <c r="B15" s="28"/>
      <c r="C15" s="28"/>
      <c r="D15" s="29"/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0</v>
      </c>
      <c r="M15" s="23">
        <v>0</v>
      </c>
      <c r="N15" s="24">
        <f t="shared" si="3"/>
        <v>0</v>
      </c>
      <c r="O15" s="23">
        <v>0</v>
      </c>
      <c r="P15" s="23">
        <v>0</v>
      </c>
      <c r="Q15" s="14">
        <v>0</v>
      </c>
      <c r="R15" s="19">
        <f t="shared" si="4"/>
        <v>0</v>
      </c>
      <c r="S15" s="19">
        <f t="shared" si="5"/>
        <v>0</v>
      </c>
      <c r="T15" s="25">
        <f t="shared" si="6"/>
        <v>0</v>
      </c>
      <c r="U15" s="8">
        <v>0</v>
      </c>
      <c r="V15" s="27">
        <f t="shared" si="7"/>
        <v>0</v>
      </c>
      <c r="W15" s="30"/>
      <c r="X15" s="30"/>
    </row>
    <row r="16" spans="1:29">
      <c r="A16" s="28"/>
      <c r="B16" s="28"/>
      <c r="C16" s="28"/>
      <c r="D16" s="29"/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0</v>
      </c>
      <c r="K16" s="27">
        <f t="shared" si="2"/>
        <v>0</v>
      </c>
      <c r="L16" s="22">
        <v>0</v>
      </c>
      <c r="M16" s="23">
        <v>0</v>
      </c>
      <c r="N16" s="24">
        <f t="shared" si="3"/>
        <v>0</v>
      </c>
      <c r="O16" s="23">
        <v>0</v>
      </c>
      <c r="P16" s="23">
        <v>0</v>
      </c>
      <c r="Q16" s="14">
        <v>0</v>
      </c>
      <c r="R16" s="19">
        <f t="shared" si="4"/>
        <v>0</v>
      </c>
      <c r="S16" s="19">
        <f t="shared" si="5"/>
        <v>0</v>
      </c>
      <c r="T16" s="25">
        <f t="shared" si="6"/>
        <v>0</v>
      </c>
      <c r="U16" s="8">
        <v>0</v>
      </c>
      <c r="V16" s="27">
        <f t="shared" si="7"/>
        <v>0</v>
      </c>
      <c r="W16" s="30"/>
      <c r="X16" s="30"/>
    </row>
    <row r="17" spans="1:24">
      <c r="A17" s="28"/>
      <c r="B17" s="28"/>
      <c r="C17" s="28"/>
      <c r="D17" s="29"/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0</v>
      </c>
      <c r="M17" s="23">
        <v>0</v>
      </c>
      <c r="N17" s="24">
        <f t="shared" si="3"/>
        <v>0</v>
      </c>
      <c r="O17" s="23">
        <v>0</v>
      </c>
      <c r="P17" s="23">
        <v>0</v>
      </c>
      <c r="Q17" s="14">
        <v>0</v>
      </c>
      <c r="R17" s="19">
        <f t="shared" si="4"/>
        <v>0</v>
      </c>
      <c r="S17" s="19">
        <f t="shared" si="5"/>
        <v>0</v>
      </c>
      <c r="T17" s="25">
        <f t="shared" si="6"/>
        <v>0</v>
      </c>
      <c r="U17" s="8">
        <v>0</v>
      </c>
      <c r="V17" s="27">
        <f t="shared" si="7"/>
        <v>0</v>
      </c>
      <c r="W17" s="30"/>
      <c r="X17" s="30"/>
    </row>
    <row r="18" spans="1:24">
      <c r="A18" s="28"/>
      <c r="B18" s="28"/>
      <c r="C18" s="28"/>
      <c r="D18" s="29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0</v>
      </c>
      <c r="M18" s="23">
        <v>0</v>
      </c>
      <c r="N18" s="24">
        <f t="shared" si="3"/>
        <v>0</v>
      </c>
      <c r="O18" s="23">
        <v>0</v>
      </c>
      <c r="P18" s="23">
        <v>0</v>
      </c>
      <c r="Q18" s="14">
        <v>0</v>
      </c>
      <c r="R18" s="19">
        <f t="shared" si="4"/>
        <v>0</v>
      </c>
      <c r="S18" s="19">
        <f t="shared" si="5"/>
        <v>0</v>
      </c>
      <c r="T18" s="25">
        <f t="shared" si="6"/>
        <v>0</v>
      </c>
      <c r="U18" s="8">
        <v>0</v>
      </c>
      <c r="V18" s="27">
        <f t="shared" si="7"/>
        <v>0</v>
      </c>
      <c r="W18" s="30"/>
      <c r="X18" s="30"/>
    </row>
    <row r="19" spans="1:24">
      <c r="A19" s="28"/>
      <c r="B19" s="28"/>
      <c r="C19" s="28"/>
      <c r="D19" s="29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3"/>
        <v>0</v>
      </c>
      <c r="O19" s="23">
        <v>0</v>
      </c>
      <c r="P19" s="23">
        <v>0</v>
      </c>
      <c r="Q19" s="14">
        <v>0</v>
      </c>
      <c r="R19" s="19">
        <f t="shared" si="4"/>
        <v>0</v>
      </c>
      <c r="S19" s="19">
        <f t="shared" si="5"/>
        <v>0</v>
      </c>
      <c r="T19" s="25">
        <f t="shared" si="6"/>
        <v>0</v>
      </c>
      <c r="U19" s="8">
        <v>0</v>
      </c>
      <c r="V19" s="27">
        <f t="shared" si="7"/>
        <v>0</v>
      </c>
      <c r="W19" s="30"/>
      <c r="X19" s="30"/>
    </row>
    <row r="20" spans="1:24">
      <c r="A20" s="28"/>
      <c r="B20" s="28"/>
      <c r="C20" s="28"/>
      <c r="D20" s="29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3"/>
        <v>0</v>
      </c>
      <c r="O20" s="23">
        <v>0</v>
      </c>
      <c r="P20" s="23">
        <v>0</v>
      </c>
      <c r="Q20" s="14">
        <v>0</v>
      </c>
      <c r="R20" s="19">
        <f t="shared" si="4"/>
        <v>0</v>
      </c>
      <c r="S20" s="19">
        <f t="shared" si="5"/>
        <v>0</v>
      </c>
      <c r="T20" s="25">
        <f t="shared" si="6"/>
        <v>0</v>
      </c>
      <c r="U20" s="8">
        <v>0</v>
      </c>
      <c r="V20" s="27">
        <f t="shared" si="7"/>
        <v>0</v>
      </c>
      <c r="W20" s="30"/>
      <c r="X20" s="30"/>
    </row>
    <row r="21" spans="1:24">
      <c r="A21" s="28"/>
      <c r="B21" s="28"/>
      <c r="C21" s="28"/>
      <c r="D21" s="29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3"/>
        <v>0</v>
      </c>
      <c r="O21" s="23">
        <v>0</v>
      </c>
      <c r="P21" s="23">
        <v>0</v>
      </c>
      <c r="Q21" s="14">
        <v>0</v>
      </c>
      <c r="R21" s="19">
        <f t="shared" si="4"/>
        <v>0</v>
      </c>
      <c r="S21" s="19">
        <f t="shared" si="5"/>
        <v>0</v>
      </c>
      <c r="T21" s="25">
        <f t="shared" si="6"/>
        <v>0</v>
      </c>
      <c r="U21" s="8">
        <v>0</v>
      </c>
      <c r="V21" s="27">
        <f t="shared" si="7"/>
        <v>0</v>
      </c>
      <c r="W21" s="30"/>
      <c r="X21" s="30"/>
    </row>
    <row r="22" spans="1:24">
      <c r="A22" s="28"/>
      <c r="B22" s="28"/>
      <c r="C22" s="28"/>
      <c r="D22" s="29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4"/>
        <v>0</v>
      </c>
      <c r="S22" s="19">
        <f t="shared" si="5"/>
        <v>0</v>
      </c>
      <c r="T22" s="25">
        <f t="shared" si="6"/>
        <v>0</v>
      </c>
      <c r="U22" s="8">
        <v>0</v>
      </c>
      <c r="V22" s="27">
        <f t="shared" si="7"/>
        <v>0</v>
      </c>
      <c r="W22" s="30"/>
      <c r="X22" s="30"/>
    </row>
    <row r="23" spans="1:24">
      <c r="A23" s="28"/>
      <c r="B23" s="28"/>
      <c r="C23" s="28"/>
      <c r="D23" s="29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4"/>
        <v>0</v>
      </c>
      <c r="S23" s="19">
        <f t="shared" si="5"/>
        <v>0</v>
      </c>
      <c r="T23" s="25">
        <f t="shared" si="6"/>
        <v>0</v>
      </c>
      <c r="U23" s="8">
        <v>0</v>
      </c>
      <c r="V23" s="27">
        <f t="shared" si="7"/>
        <v>0</v>
      </c>
      <c r="W23" s="30"/>
      <c r="X23" s="30"/>
    </row>
    <row r="24" spans="1:24">
      <c r="A24" s="28"/>
      <c r="B24" s="28"/>
      <c r="C24" s="28"/>
      <c r="D24" s="29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4"/>
        <v>0</v>
      </c>
      <c r="S24" s="19">
        <f t="shared" si="5"/>
        <v>0</v>
      </c>
      <c r="T24" s="25">
        <f t="shared" si="6"/>
        <v>0</v>
      </c>
      <c r="U24" s="8">
        <v>0</v>
      </c>
      <c r="V24" s="27">
        <f t="shared" si="7"/>
        <v>0</v>
      </c>
      <c r="W24" s="30"/>
      <c r="X24" s="30"/>
    </row>
    <row r="25" spans="1:24">
      <c r="A25" s="28"/>
      <c r="B25" s="28"/>
      <c r="C25" s="28"/>
      <c r="D25" s="29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4"/>
        <v>0</v>
      </c>
      <c r="S25" s="19">
        <f t="shared" si="5"/>
        <v>0</v>
      </c>
      <c r="T25" s="25">
        <f t="shared" si="6"/>
        <v>0</v>
      </c>
      <c r="U25" s="8">
        <v>0</v>
      </c>
      <c r="V25" s="27">
        <f t="shared" si="7"/>
        <v>0</v>
      </c>
      <c r="W25" s="30"/>
      <c r="X25" s="30"/>
    </row>
    <row r="26" spans="1:24">
      <c r="A26" s="28"/>
      <c r="B26" s="28"/>
      <c r="C26" s="28"/>
      <c r="D26" s="29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4"/>
        <v>0</v>
      </c>
      <c r="S26" s="19">
        <f t="shared" si="5"/>
        <v>0</v>
      </c>
      <c r="T26" s="25">
        <f t="shared" si="6"/>
        <v>0</v>
      </c>
      <c r="U26" s="8">
        <v>0</v>
      </c>
      <c r="V26" s="27">
        <f t="shared" si="7"/>
        <v>0</v>
      </c>
      <c r="W26" s="30"/>
      <c r="X26" s="30"/>
    </row>
    <row r="27" spans="1:24">
      <c r="A27" s="28"/>
      <c r="B27" s="28"/>
      <c r="C27" s="28"/>
      <c r="D27" s="29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4"/>
        <v>0</v>
      </c>
      <c r="S27" s="19">
        <f t="shared" si="5"/>
        <v>0</v>
      </c>
      <c r="T27" s="25">
        <f t="shared" si="6"/>
        <v>0</v>
      </c>
      <c r="U27" s="8">
        <v>0</v>
      </c>
      <c r="V27" s="27">
        <f t="shared" si="7"/>
        <v>0</v>
      </c>
      <c r="W27" s="30"/>
      <c r="X27" s="30"/>
    </row>
    <row r="28" spans="1:24">
      <c r="A28" s="28"/>
      <c r="B28" s="28"/>
      <c r="C28" s="28"/>
      <c r="D28" s="29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4"/>
        <v>0</v>
      </c>
      <c r="S28" s="19">
        <f t="shared" si="5"/>
        <v>0</v>
      </c>
      <c r="T28" s="25">
        <f t="shared" si="6"/>
        <v>0</v>
      </c>
      <c r="U28" s="8">
        <v>0</v>
      </c>
      <c r="V28" s="27">
        <f t="shared" si="7"/>
        <v>0</v>
      </c>
      <c r="W28" s="30"/>
      <c r="X28" s="30"/>
    </row>
    <row r="29" spans="1:24">
      <c r="A29" s="28"/>
      <c r="B29" s="28"/>
      <c r="C29" s="28"/>
      <c r="D29" s="29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4"/>
        <v>0</v>
      </c>
      <c r="S29" s="19">
        <f t="shared" si="5"/>
        <v>0</v>
      </c>
      <c r="T29" s="25">
        <f t="shared" si="6"/>
        <v>0</v>
      </c>
      <c r="U29" s="8">
        <v>0</v>
      </c>
      <c r="V29" s="27">
        <f t="shared" si="7"/>
        <v>0</v>
      </c>
      <c r="W29" s="30"/>
      <c r="X29" s="30"/>
    </row>
    <row r="30" spans="1:24">
      <c r="A30" s="31"/>
      <c r="B30" s="28"/>
      <c r="C30" s="28"/>
      <c r="D30" s="29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4"/>
        <v>0</v>
      </c>
      <c r="S30" s="19">
        <f t="shared" si="5"/>
        <v>0</v>
      </c>
      <c r="T30" s="25">
        <f t="shared" si="6"/>
        <v>0</v>
      </c>
      <c r="U30" s="8">
        <v>0</v>
      </c>
      <c r="V30" s="27">
        <f t="shared" si="7"/>
        <v>0</v>
      </c>
      <c r="W30" s="30"/>
      <c r="X30" s="30"/>
    </row>
    <row r="31" spans="1:24">
      <c r="A31" s="31"/>
      <c r="B31" s="28"/>
      <c r="C31" s="28"/>
      <c r="D31" s="29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4"/>
        <v>0</v>
      </c>
      <c r="S31" s="19">
        <f t="shared" si="5"/>
        <v>0</v>
      </c>
      <c r="T31" s="25">
        <f t="shared" si="6"/>
        <v>0</v>
      </c>
      <c r="U31" s="8">
        <v>0</v>
      </c>
      <c r="V31" s="27">
        <f t="shared" si="7"/>
        <v>0</v>
      </c>
      <c r="W31" s="30"/>
      <c r="X31" s="30"/>
    </row>
    <row r="32" spans="1:24" s="21" customFormat="1">
      <c r="A32" s="31"/>
      <c r="B32" s="28"/>
      <c r="C32" s="28"/>
      <c r="D32" s="29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4"/>
        <v>0</v>
      </c>
      <c r="S32" s="19">
        <f t="shared" si="5"/>
        <v>0</v>
      </c>
      <c r="T32" s="25">
        <f t="shared" si="6"/>
        <v>0</v>
      </c>
      <c r="U32" s="8">
        <v>0</v>
      </c>
      <c r="V32" s="27">
        <f t="shared" si="7"/>
        <v>0</v>
      </c>
      <c r="W32" s="32"/>
      <c r="X32" s="32"/>
    </row>
    <row r="33" spans="1:24" s="21" customFormat="1">
      <c r="A33" s="31"/>
      <c r="B33" s="28"/>
      <c r="C33" s="28"/>
      <c r="D33" s="29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4"/>
        <v>0</v>
      </c>
      <c r="S33" s="19">
        <f t="shared" si="5"/>
        <v>0</v>
      </c>
      <c r="T33" s="25">
        <f t="shared" si="6"/>
        <v>0</v>
      </c>
      <c r="U33" s="8">
        <v>0</v>
      </c>
      <c r="V33" s="27">
        <f t="shared" si="7"/>
        <v>0</v>
      </c>
      <c r="W33" s="32"/>
      <c r="X33" s="32"/>
    </row>
    <row r="34" spans="1:24" s="39" customFormat="1">
      <c r="A34" s="72" t="s">
        <v>22</v>
      </c>
      <c r="B34" s="72"/>
      <c r="C34" s="72"/>
      <c r="D34" s="72"/>
      <c r="E34" s="33">
        <f t="shared" ref="E34:V34" si="8">SUM(E12:E33)</f>
        <v>49</v>
      </c>
      <c r="F34" s="34">
        <f t="shared" si="8"/>
        <v>25</v>
      </c>
      <c r="G34" s="35">
        <f t="shared" si="8"/>
        <v>53.191489361702125</v>
      </c>
      <c r="H34" s="34">
        <f t="shared" si="8"/>
        <v>22</v>
      </c>
      <c r="I34" s="35">
        <f t="shared" si="8"/>
        <v>46.808510638297875</v>
      </c>
      <c r="J34" s="34">
        <f t="shared" si="8"/>
        <v>2</v>
      </c>
      <c r="K34" s="36">
        <f t="shared" si="8"/>
        <v>4.0816326530612246</v>
      </c>
      <c r="L34" s="33">
        <f t="shared" si="8"/>
        <v>98</v>
      </c>
      <c r="M34" s="34">
        <f t="shared" si="8"/>
        <v>29</v>
      </c>
      <c r="N34" s="35">
        <f t="shared" si="8"/>
        <v>79.787234042553195</v>
      </c>
      <c r="O34" s="34">
        <f t="shared" si="8"/>
        <v>22</v>
      </c>
      <c r="P34" s="34">
        <f t="shared" si="8"/>
        <v>45</v>
      </c>
      <c r="Q34" s="34">
        <f t="shared" si="8"/>
        <v>67</v>
      </c>
      <c r="R34" s="37">
        <f t="shared" si="8"/>
        <v>72.340425531914889</v>
      </c>
      <c r="S34" s="37">
        <f t="shared" si="8"/>
        <v>47.872340425531917</v>
      </c>
      <c r="T34" s="35">
        <f t="shared" si="8"/>
        <v>120.21276595744681</v>
      </c>
      <c r="U34" s="34">
        <f t="shared" si="8"/>
        <v>2</v>
      </c>
      <c r="V34" s="36">
        <f t="shared" si="8"/>
        <v>2.0833333333333335</v>
      </c>
      <c r="W34" s="38"/>
      <c r="X34" s="38"/>
    </row>
    <row r="35" spans="1:24" s="47" customFormat="1">
      <c r="A35" s="73" t="s">
        <v>25</v>
      </c>
      <c r="B35" s="73"/>
      <c r="C35" s="73"/>
      <c r="D35" s="73"/>
      <c r="E35" s="40">
        <f>SUM(E34)</f>
        <v>49</v>
      </c>
      <c r="F35" s="41">
        <f>F34</f>
        <v>25</v>
      </c>
      <c r="G35" s="42">
        <f>IF(F35&gt;0,(F35*100/(E35-J35)),0)</f>
        <v>53.191489361702125</v>
      </c>
      <c r="H35" s="41">
        <f>H34</f>
        <v>22</v>
      </c>
      <c r="I35" s="43">
        <f>IF(H35&gt;0,(H35*100/(E35-J35)),0)</f>
        <v>46.808510638297875</v>
      </c>
      <c r="J35" s="44">
        <f>J34</f>
        <v>2</v>
      </c>
      <c r="K35" s="45">
        <f>IF(J35&gt;0,(J35*100/E35),0)</f>
        <v>4.0816326530612246</v>
      </c>
      <c r="L35" s="40">
        <f>L34</f>
        <v>98</v>
      </c>
      <c r="M35" s="41">
        <f>M34</f>
        <v>29</v>
      </c>
      <c r="N35" s="42">
        <f>IF(M35&gt;0,(M35*100/(L35-U35)),0)</f>
        <v>30.208333333333332</v>
      </c>
      <c r="O35" s="41">
        <f>O34</f>
        <v>22</v>
      </c>
      <c r="P35" s="41">
        <f>P34</f>
        <v>45</v>
      </c>
      <c r="Q35" s="41">
        <f>Q34</f>
        <v>67</v>
      </c>
      <c r="R35" s="46">
        <f>IF(O35&gt;0,(O35*100/(L35-U35)),0)</f>
        <v>22.916666666666668</v>
      </c>
      <c r="S35" s="46">
        <f>IF(P35&gt;0,(P35*100/(L35-U35)),0)</f>
        <v>46.875</v>
      </c>
      <c r="T35" s="43">
        <f>IF(Q35&gt;0,(Q35*100/(L35-U35)),0)</f>
        <v>69.791666666666671</v>
      </c>
      <c r="U35" s="44">
        <f>U34</f>
        <v>2</v>
      </c>
      <c r="V35" s="45">
        <f>IF(U35&gt;0,(U35*100/L35),0)</f>
        <v>2.0408163265306123</v>
      </c>
    </row>
    <row r="36" spans="1:24">
      <c r="A36" s="68" t="s">
        <v>26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30"/>
      <c r="V36" s="50"/>
      <c r="W36" s="30"/>
      <c r="X36" s="30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30"/>
      <c r="V37" s="50"/>
      <c r="W37" s="30"/>
      <c r="X37" s="30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30"/>
      <c r="V38" s="50"/>
      <c r="W38" s="30"/>
      <c r="X38" s="30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30"/>
      <c r="V39" s="50"/>
      <c r="W39" s="30"/>
      <c r="X39" s="30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30"/>
      <c r="V40" s="50"/>
      <c r="W40" s="30"/>
      <c r="X40" s="30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30"/>
      <c r="V42" s="50"/>
      <c r="W42" s="30"/>
      <c r="X42" s="30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30"/>
      <c r="V43" s="50"/>
      <c r="W43" s="30"/>
      <c r="X43" s="30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30"/>
      <c r="V44" s="50"/>
      <c r="W44" s="30"/>
      <c r="X44" s="30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30"/>
      <c r="V45" s="50"/>
      <c r="W45" s="30"/>
      <c r="X45" s="30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0"/>
      <c r="V46" s="50"/>
      <c r="W46" s="30"/>
      <c r="X46" s="30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30"/>
      <c r="V48" s="50"/>
      <c r="W48" s="30"/>
      <c r="X48" s="30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30"/>
      <c r="V49" s="50"/>
      <c r="W49" s="30"/>
      <c r="X49" s="30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30"/>
      <c r="V50" s="50"/>
      <c r="W50" s="30"/>
      <c r="X50" s="30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30"/>
      <c r="V51" s="50"/>
      <c r="W51" s="30"/>
      <c r="X51" s="30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30"/>
      <c r="V52" s="50"/>
      <c r="W52" s="30"/>
      <c r="X52" s="30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30"/>
      <c r="V53" s="50"/>
      <c r="W53" s="30"/>
      <c r="X53" s="30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0"/>
      <c r="V54" s="50"/>
      <c r="W54" s="30"/>
      <c r="X54" s="30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30"/>
      <c r="V56" s="50"/>
      <c r="W56" s="30"/>
      <c r="X56" s="30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30"/>
      <c r="V57" s="50"/>
      <c r="W57" s="30"/>
      <c r="X57" s="30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30"/>
      <c r="V58" s="50"/>
      <c r="W58" s="30"/>
      <c r="X58" s="30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30"/>
      <c r="V59" s="50"/>
      <c r="W59" s="30"/>
      <c r="X59" s="30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30"/>
      <c r="V60" s="50"/>
      <c r="W60" s="30"/>
      <c r="X60" s="30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0"/>
      <c r="V61" s="50"/>
      <c r="W61" s="30"/>
      <c r="X61" s="30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30"/>
      <c r="V63" s="50"/>
      <c r="W63" s="30"/>
      <c r="X63" s="30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30"/>
      <c r="V64" s="50"/>
      <c r="W64" s="30"/>
      <c r="X64" s="30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30"/>
      <c r="V65" s="50"/>
      <c r="W65" s="30"/>
      <c r="X65" s="30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30"/>
      <c r="V66" s="50"/>
      <c r="W66" s="30"/>
      <c r="X66" s="30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0"/>
      <c r="V67" s="50"/>
      <c r="W67" s="30"/>
      <c r="X67" s="30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30"/>
      <c r="V69" s="50"/>
      <c r="W69" s="30"/>
      <c r="X69" s="30"/>
    </row>
    <row r="70" spans="1:24">
      <c r="A70" s="30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30"/>
      <c r="V70" s="50"/>
      <c r="W70" s="30"/>
      <c r="X70" s="30"/>
    </row>
    <row r="71" spans="1:24">
      <c r="A71" s="30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30"/>
      <c r="V71" s="50"/>
      <c r="W71" s="30"/>
      <c r="X71" s="30"/>
    </row>
    <row r="72" spans="1:24" s="21" customFormat="1">
      <c r="A72" s="30"/>
      <c r="B72" s="30"/>
      <c r="C72" s="30"/>
      <c r="D72" s="30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0"/>
      <c r="V75" s="50"/>
      <c r="W75" s="30"/>
      <c r="X75" s="30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30"/>
      <c r="V78" s="50"/>
      <c r="W78" s="30"/>
      <c r="X78" s="30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30"/>
      <c r="V79" s="50"/>
      <c r="W79" s="30"/>
      <c r="X79" s="30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2021-02-08T15:31:30Z</cp:lastPrinted>
  <dcterms:created xsi:type="dcterms:W3CDTF">2013-07-10T14:21:46Z</dcterms:created>
  <dcterms:modified xsi:type="dcterms:W3CDTF">2023-08-04T07:53:13Z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