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5) projekty" sheetId="1" r:id="rId1"/>
    <sheet name="4) remonty" sheetId="2" r:id="rId2"/>
    <sheet name="3) dotacje" sheetId="3" r:id="rId3"/>
    <sheet name="2) wydatki" sheetId="4" r:id="rId4"/>
    <sheet name="1) dochody" sheetId="5" r:id="rId5"/>
  </sheets>
  <definedNames>
    <definedName name="_1bez_nazwy" localSheetId="2">#REF!</definedName>
    <definedName name="_1bez_nazwy">#REF!</definedName>
    <definedName name="bez_nazwy" localSheetId="2">#REF!</definedName>
    <definedName name="bez_nazwy">#REF!</definedName>
    <definedName name="bez_nazwy_1" localSheetId="2">#REF!</definedName>
    <definedName name="bez_nazwy_1">#REF!</definedName>
    <definedName name="Excel_BuiltIn__FilterDatabase_12" localSheetId="2">#REF!</definedName>
    <definedName name="Excel_BuiltIn__FilterDatabase_12">#REF!</definedName>
    <definedName name="Excel_BuiltIn__FilterDatabase_2" localSheetId="2">#REF!</definedName>
    <definedName name="Excel_BuiltIn__FilterDatabase_2">#REF!</definedName>
    <definedName name="Excel_BuiltIn__FilterDatabase_23" localSheetId="2">#REF!</definedName>
    <definedName name="Excel_BuiltIn__FilterDatabase_23">#REF!</definedName>
    <definedName name="Excel_BuiltIn__FilterDatabase_3" localSheetId="2">#REF!</definedName>
    <definedName name="Excel_BuiltIn__FilterDatabase_3">#REF!</definedName>
    <definedName name="Excel_BuiltIn__FilterDatabase_5" localSheetId="2">#REF!</definedName>
    <definedName name="Excel_BuiltIn__FilterDatabase_5">#REF!</definedName>
    <definedName name="Excel_BuiltIn__FilterDatabase_6" localSheetId="2">#REF!</definedName>
    <definedName name="Excel_BuiltIn__FilterDatabase_6">#REF!</definedName>
    <definedName name="Excel_BuiltIn__FilterDatabase_7" localSheetId="2">#REF!</definedName>
    <definedName name="Excel_BuiltIn__FilterDatabase_7">#REF!</definedName>
    <definedName name="Excel_BuiltIn_Print_Area_1_1" localSheetId="2">#REF!</definedName>
    <definedName name="Excel_BuiltIn_Print_Area_1_1">#REF!</definedName>
    <definedName name="Excel_BuiltIn_Print_Area_10" localSheetId="2">#REF!</definedName>
    <definedName name="Excel_BuiltIn_Print_Area_10">#REF!</definedName>
    <definedName name="Excel_BuiltIn_Print_Area_10_1" localSheetId="2">#REF!</definedName>
    <definedName name="Excel_BuiltIn_Print_Area_10_1">#REF!</definedName>
    <definedName name="Excel_BuiltIn_Print_Area_11" localSheetId="2">#REF!</definedName>
    <definedName name="Excel_BuiltIn_Print_Area_11">#REF!</definedName>
    <definedName name="Excel_BuiltIn_Print_Area_12" localSheetId="2">#REF!</definedName>
    <definedName name="Excel_BuiltIn_Print_Area_12">#REF!</definedName>
    <definedName name="Excel_BuiltIn_Print_Area_12_1" localSheetId="2">#REF!</definedName>
    <definedName name="Excel_BuiltIn_Print_Area_12_1">#REF!</definedName>
    <definedName name="Excel_BuiltIn_Print_Area_13" localSheetId="2">#REF!</definedName>
    <definedName name="Excel_BuiltIn_Print_Area_13">#REF!</definedName>
    <definedName name="Excel_BuiltIn_Print_Area_14" localSheetId="2">#REF!</definedName>
    <definedName name="Excel_BuiltIn_Print_Area_14">#REF!</definedName>
    <definedName name="Excel_BuiltIn_Print_Area_15" localSheetId="2">#REF!</definedName>
    <definedName name="Excel_BuiltIn_Print_Area_15">#REF!</definedName>
    <definedName name="Excel_BuiltIn_Print_Area_16" localSheetId="2">#REF!</definedName>
    <definedName name="Excel_BuiltIn_Print_Area_16">#REF!</definedName>
    <definedName name="Excel_BuiltIn_Print_Area_17" localSheetId="2">#REF!</definedName>
    <definedName name="Excel_BuiltIn_Print_Area_17">#REF!</definedName>
    <definedName name="Excel_BuiltIn_Print_Area_18" localSheetId="2">#REF!</definedName>
    <definedName name="Excel_BuiltIn_Print_Area_18">#REF!</definedName>
    <definedName name="Excel_BuiltIn_Print_Area_19" localSheetId="2">#REF!</definedName>
    <definedName name="Excel_BuiltIn_Print_Area_19">#REF!</definedName>
    <definedName name="Excel_BuiltIn_Print_Area_20" localSheetId="2">#REF!</definedName>
    <definedName name="Excel_BuiltIn_Print_Area_20">#REF!</definedName>
    <definedName name="Excel_BuiltIn_Print_Area_21" localSheetId="2">#REF!</definedName>
    <definedName name="Excel_BuiltIn_Print_Area_21">#REF!</definedName>
    <definedName name="Excel_BuiltIn_Print_Area_22" localSheetId="2">#REF!</definedName>
    <definedName name="Excel_BuiltIn_Print_Area_22">#REF!</definedName>
    <definedName name="Excel_BuiltIn_Print_Area_23" localSheetId="2">#REF!</definedName>
    <definedName name="Excel_BuiltIn_Print_Area_23">#REF!</definedName>
    <definedName name="Excel_BuiltIn_Print_Area_24" localSheetId="2">#REF!</definedName>
    <definedName name="Excel_BuiltIn_Print_Area_24">#REF!</definedName>
    <definedName name="Excel_BuiltIn_Print_Area_25" localSheetId="2">#REF!</definedName>
    <definedName name="Excel_BuiltIn_Print_Area_25">#REF!</definedName>
    <definedName name="Excel_BuiltIn_Print_Area_27" localSheetId="2">#REF!</definedName>
    <definedName name="Excel_BuiltIn_Print_Area_27">#REF!</definedName>
    <definedName name="Excel_BuiltIn_Print_Area_28" localSheetId="2">#REF!</definedName>
    <definedName name="Excel_BuiltIn_Print_Area_28">#REF!</definedName>
    <definedName name="Excel_BuiltIn_Print_Area_3_1" localSheetId="2">#REF!</definedName>
    <definedName name="Excel_BuiltIn_Print_Area_3_1">#REF!</definedName>
    <definedName name="Excel_BuiltIn_Print_Area_4_1" localSheetId="2">#REF!</definedName>
    <definedName name="Excel_BuiltIn_Print_Area_4_1">#REF!</definedName>
    <definedName name="Excel_BuiltIn_Print_Area_5_1" localSheetId="2">#REF!</definedName>
    <definedName name="Excel_BuiltIn_Print_Area_5_1">#REF!</definedName>
    <definedName name="Excel_BuiltIn_Print_Area_6_1" localSheetId="2">#REF!</definedName>
    <definedName name="Excel_BuiltIn_Print_Area_6_1">#REF!</definedName>
    <definedName name="Excel_BuiltIn_Print_Area_8" localSheetId="2">#REF!</definedName>
    <definedName name="Excel_BuiltIn_Print_Area_8">#REF!</definedName>
    <definedName name="Excel_BuiltIn_Print_Area_9" localSheetId="2">#REF!</definedName>
    <definedName name="Excel_BuiltIn_Print_Area_9">#REF!</definedName>
    <definedName name="_xlnm.Print_Area" localSheetId="4">'1) dochody'!$A$1:$I$8</definedName>
    <definedName name="_xlnm.Print_Area" localSheetId="2">'3) dotacje'!$A$1:$I$52</definedName>
    <definedName name="_xlnm.Print_Area" localSheetId="1">'4) remonty'!$A$1:$I$49</definedName>
  </definedNames>
  <calcPr fullCalcOnLoad="1"/>
</workbook>
</file>

<file path=xl/sharedStrings.xml><?xml version="1.0" encoding="utf-8"?>
<sst xmlns="http://schemas.openxmlformats.org/spreadsheetml/2006/main" count="482" uniqueCount="220">
  <si>
    <t>Dział</t>
  </si>
  <si>
    <t>Rozdział</t>
  </si>
  <si>
    <t>Paragraf</t>
  </si>
  <si>
    <t>Treść</t>
  </si>
  <si>
    <t>Przed zmianą</t>
  </si>
  <si>
    <t>Zmiana</t>
  </si>
  <si>
    <t>Po zmianie</t>
  </si>
  <si>
    <t>Zakup usług pozostałych</t>
  </si>
  <si>
    <t>600</t>
  </si>
  <si>
    <t>Transport i łączność</t>
  </si>
  <si>
    <t>750</t>
  </si>
  <si>
    <t>Administracja publiczna</t>
  </si>
  <si>
    <t>75020</t>
  </si>
  <si>
    <t>Starostwa powiatowe</t>
  </si>
  <si>
    <t>BeSTia</t>
  </si>
  <si>
    <t>Zakup materiałów i wyposażenia</t>
  </si>
  <si>
    <t>801</t>
  </si>
  <si>
    <t>Oświata i wychowanie</t>
  </si>
  <si>
    <t>Wynagrodzenia osobowe pracowników</t>
  </si>
  <si>
    <t>80195</t>
  </si>
  <si>
    <t>Pozostała działalność</t>
  </si>
  <si>
    <t>Razem:</t>
  </si>
  <si>
    <t>0,00</t>
  </si>
  <si>
    <t>4300</t>
  </si>
  <si>
    <t>4010</t>
  </si>
  <si>
    <t>4210</t>
  </si>
  <si>
    <t>Lokalny transport zbiorowy</t>
  </si>
  <si>
    <t>60014</t>
  </si>
  <si>
    <t>Drogi publiczne powiatowe</t>
  </si>
  <si>
    <t>ZMIANY W PLANIE DOCHODÓW</t>
  </si>
  <si>
    <t>80115</t>
  </si>
  <si>
    <t>Technika</t>
  </si>
  <si>
    <t>Licea ogólnokształcące</t>
  </si>
  <si>
    <t>1 273 198,00</t>
  </si>
  <si>
    <t xml:space="preserve">Dział </t>
  </si>
  <si>
    <t xml:space="preserve">Rozdział </t>
  </si>
  <si>
    <t>Opis</t>
  </si>
  <si>
    <t>Dotacje dla jednostek sektora finansów publicznych</t>
  </si>
  <si>
    <t>Zmiania</t>
  </si>
  <si>
    <t>Plan po zmianach</t>
  </si>
  <si>
    <t>Dotacje dla jednostek spoza sektora finansów publicznych</t>
  </si>
  <si>
    <t>TRANSPORT I ŁĄCZNOŚĆ</t>
  </si>
  <si>
    <t>§ 2650 - Dotacja przedmiotowa z budżetu dla samorządowego zakładu budżetowego</t>
  </si>
  <si>
    <t>Drogi publiczne gminne</t>
  </si>
  <si>
    <t>§ 2310 - Dotacje celowe przekazane gminie na zadania bieżące realizowane na podstawie porozumień (umów) między jednostkami samorządu terytorialnego</t>
  </si>
  <si>
    <t>§ 6300 - Dotacje celowe na pomoc finansową udzielaną między jednostkami samorządu terytorilanego na dofinansowanie własnych zadań inwestycyjnych i zakupów inwestycyjnych</t>
  </si>
  <si>
    <t>TURYSTYKA</t>
  </si>
  <si>
    <t>Zadania w zakresie upowszechniania turystyki</t>
  </si>
  <si>
    <t>§ 2580 - Dotacja podmiotowa z budżetu dla jednostek niezaliczanych do sektora finansów publicznych</t>
  </si>
  <si>
    <t>WYMIAR SPRAWIEDLIWOŚCI</t>
  </si>
  <si>
    <t>Nieodpłatna pomoc prawna</t>
  </si>
  <si>
    <t>§ 2820 - Dotacja celowa z budżetu na finansowanie lub dofinansowanie zadań zleconych do realizacji stowarzyszeniom</t>
  </si>
  <si>
    <t>OŚWIATA I WYCHOWANIE</t>
  </si>
  <si>
    <t>Szkoły policealne</t>
  </si>
  <si>
    <t>§ 2540 - Dotacja podmiotowa z budżetu dla niepublicznej jednostki systemu oświaty</t>
  </si>
  <si>
    <t>§ 2540 - Dotacja podmiotowa z budżetu dla niepublicznej jednostki systemu oświaty, w tym:</t>
  </si>
  <si>
    <t>Prywatne Wieczorowe Liceum Ogólnokształcące</t>
  </si>
  <si>
    <t>Niepubliczne Liceum Ogólnokształcące</t>
  </si>
  <si>
    <t>POZOSTAŁE ZADANIA W ZAKRESIE POLITYKI SPOŁECZNEJ</t>
  </si>
  <si>
    <t>Rehabilitacja zawodowa i społeczna osób niepełnosprawnych</t>
  </si>
  <si>
    <t>Edukacyjna opieka wychowawcza</t>
  </si>
  <si>
    <t>Ośrodki rewalidacyjno-wychowawcze</t>
  </si>
  <si>
    <t>OREW "Nasze Słoneczko" w Dobrzyniu nad Wisłą</t>
  </si>
  <si>
    <t>RODZINA</t>
  </si>
  <si>
    <t>Rodziny zastępcze</t>
  </si>
  <si>
    <t>§ 2320 - Dotacje celowe przekazane dla powiatu na zadania bieżące realizowane na podstawie porozumień (umów) między jednostkami samorządu terytorialnego</t>
  </si>
  <si>
    <t>Działalność placówek opiekuńczo-wychowawczych</t>
  </si>
  <si>
    <t>KULTURA I OCHRONA DZIEDZICTWA NARODOWEGO</t>
  </si>
  <si>
    <t>Biblioteki</t>
  </si>
  <si>
    <t>Ochrona zabytków i opieka nad zabytkami</t>
  </si>
  <si>
    <t>§ 2720 - Dotacje celowe z budżetu na finansowanie lub dofinansowanie prac remontowych i konserwatrorskich obiektów zabytkowych przekazane jednostkom niezaliczanym do sektora finansów publicznych</t>
  </si>
  <si>
    <t>KULTURA FIZYCZNA</t>
  </si>
  <si>
    <t>Zadania z zakresu kultury fizycznej</t>
  </si>
  <si>
    <t>§ 2820 - Dotacja celowa z budżetu na finansowanie lub dofinansowanie zadań zleconych do realizacji stowaqrzyszeniom</t>
  </si>
  <si>
    <t>OGÓŁEM DOTACJE</t>
  </si>
  <si>
    <t>Dzialalność Funduszu Dróg Samorządowych</t>
  </si>
  <si>
    <t/>
  </si>
  <si>
    <t>855</t>
  </si>
  <si>
    <t>Rodzina</t>
  </si>
  <si>
    <t>85508</t>
  </si>
  <si>
    <t>921</t>
  </si>
  <si>
    <t>Kultura i ochrona dziedzictwa narodowego</t>
  </si>
  <si>
    <t>4270</t>
  </si>
  <si>
    <t>Zakup usług remontowych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</si>
  <si>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</si>
  <si>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</si>
  <si>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</si>
  <si>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</si>
  <si>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</si>
  <si>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</si>
  <si>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</si>
  <si>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</t>
  </si>
  <si>
    <t>Zmiana w planie zadań remontowych w jednostkach budżetowych Powiatu Lipnowskiego na 2019 rok</t>
  </si>
  <si>
    <t>L.p.</t>
  </si>
  <si>
    <t>§</t>
  </si>
  <si>
    <t>Nazwa remontu</t>
  </si>
  <si>
    <t>Rok budżetowy 2019 - planowane wydatki remontowe</t>
  </si>
  <si>
    <t>Plan po zmianach na 2019 rok</t>
  </si>
  <si>
    <t>Jednostka organizacyjna realizująca remont lub koordynująca wykonanie remontu</t>
  </si>
  <si>
    <t>1.</t>
  </si>
  <si>
    <t>Remont nawierzchni dróg w tym:</t>
  </si>
  <si>
    <t>Zarząd Dróg Powiatowych w Lipnie</t>
  </si>
  <si>
    <t xml:space="preserve">/Oboty/-gr.pow.-Wildno-Lipno nr 2137C </t>
  </si>
  <si>
    <t xml:space="preserve">Karnkowo-Lipno nr 2708C </t>
  </si>
  <si>
    <t xml:space="preserve">Oleszno-Bętlewo nr 2730C </t>
  </si>
  <si>
    <t>/Rogowo/-gr.pow.-Skępe nr 2226</t>
  </si>
  <si>
    <t>/Zbójno/-gr.pow.-Chrostkowo-gr.woj.-/Blinno/ nr 2136C</t>
  </si>
  <si>
    <t>Dąbrówka-Wola nr 2702C</t>
  </si>
  <si>
    <t>Czermno-Kukowo-Gorzeszyn-Huta nr 2723C</t>
  </si>
  <si>
    <t>Remont drogi /Czernikowo/gr. Pow.- Polichnowo - gr.pow./Wloclawek/ w m. Polichnowo</t>
  </si>
  <si>
    <t xml:space="preserve">Remont wyboi na drogach powiatowych </t>
  </si>
  <si>
    <t>Montaż barier energochlonnych w m. Nowa Wieś - dr.powiatowa nr 2709C</t>
  </si>
  <si>
    <t>Dokumentacja projektowa stałej organizacji ruchu wznowienia granic</t>
  </si>
  <si>
    <t>Remont i konserwacja środków trwałych i wyposażenia</t>
  </si>
  <si>
    <t>2.</t>
  </si>
  <si>
    <t>Dofinansowanie remontów dróg gminnych</t>
  </si>
  <si>
    <t>Starostwo Powiatowe w Lipnie</t>
  </si>
  <si>
    <t>3.</t>
  </si>
  <si>
    <t>Remonty obiektów pałacowych będących własnością Skarbu Państwa</t>
  </si>
  <si>
    <t>4.</t>
  </si>
  <si>
    <t>Remonty bieżące w tym drobne naprawy, konserwacje</t>
  </si>
  <si>
    <t xml:space="preserve">Starostwo Powiatowe w Lipnie </t>
  </si>
  <si>
    <t>Powiatowy Inspektorat Nadzoru Budowlanego</t>
  </si>
  <si>
    <t>5.</t>
  </si>
  <si>
    <t xml:space="preserve">Remonty bieżące w tym drobne naprawy, konserwacje - 10 500,00; remont budynku przy ulicy Sierakowskiego 10C w lipnie - 100 000,00  </t>
  </si>
  <si>
    <t>6.</t>
  </si>
  <si>
    <t>Komenda Powiatowa Straży Pożarnej w Lipnie</t>
  </si>
  <si>
    <t>7.</t>
  </si>
  <si>
    <t>Zespół Szkół Specjalnych</t>
  </si>
  <si>
    <t>Zespół Szkół w Skępem</t>
  </si>
  <si>
    <t>Zespół Szkół Technicznych w Lipnie</t>
  </si>
  <si>
    <t>Zespół Szkół w Dobrzyniu n. Wisłą</t>
  </si>
  <si>
    <t xml:space="preserve">Remonty bieżące w tym drobne naprawy, konserwacje </t>
  </si>
  <si>
    <t>Zespół Szkół w Lipnie</t>
  </si>
  <si>
    <t>8.</t>
  </si>
  <si>
    <t>Remonty bieżące w tym drobne naprawy i konserwacje</t>
  </si>
  <si>
    <t>Publiczna Szkoła Muzyczna I stopnia w Lipnie</t>
  </si>
  <si>
    <t>Starostwo Powitowe w Lipnie</t>
  </si>
  <si>
    <t>9.</t>
  </si>
  <si>
    <t>Dom Pomocy Społecznej w Nowej Wsi</t>
  </si>
  <si>
    <t>Powiatowe Centrum Pomocy Rodzinie w Lipnie</t>
  </si>
  <si>
    <t>10.</t>
  </si>
  <si>
    <t>Powiatowy Urząd Pracy w Lipnie</t>
  </si>
  <si>
    <t>11.</t>
  </si>
  <si>
    <t>Poradnia Psychologiczno - Pedagogiczna w Lipnie</t>
  </si>
  <si>
    <t>12.</t>
  </si>
  <si>
    <t>Remonty bieżące w tym drobne naprawy, konserwacje - 8 400,00; remont budynku Placówki - 20 000,00</t>
  </si>
  <si>
    <t>Placówka Opiekuńczo-Wychowawcza w Lipnie</t>
  </si>
  <si>
    <t>Ogółem</t>
  </si>
  <si>
    <t>x</t>
  </si>
  <si>
    <t>1 789 972,79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</si>
  <si>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</si>
  <si>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</si>
  <si>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1 215 686,00</t>
  </si>
  <si>
    <t>- 59 591,19</t>
  </si>
  <si>
    <t>1 156 094,81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</si>
  <si>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</si>
  <si>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</si>
  <si>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59 591,19</t>
  </si>
  <si>
    <t>73 368 264,68</t>
  </si>
  <si>
    <t>Strona 1</t>
  </si>
  <si>
    <t>4110</t>
  </si>
  <si>
    <t>Składki na ubezpieczenia społeczne</t>
  </si>
  <si>
    <t>4120</t>
  </si>
  <si>
    <t>Składki na Fundusz Pracy oraz Solidarnościowy Fundusz Wsparcia Osób Niepełnosprawnych</t>
  </si>
  <si>
    <t>852</t>
  </si>
  <si>
    <t>Pomoc społeczna</t>
  </si>
  <si>
    <t>85218</t>
  </si>
  <si>
    <t>Powiatowe centra pomocy rodzinie</t>
  </si>
  <si>
    <t>4440</t>
  </si>
  <si>
    <t>Odpisy na zakładowy fundusz świadczeń socjalnych</t>
  </si>
  <si>
    <t>85295</t>
  </si>
  <si>
    <t>4017</t>
  </si>
  <si>
    <t>4019</t>
  </si>
  <si>
    <t>4447</t>
  </si>
  <si>
    <t>4449</t>
  </si>
  <si>
    <t>853</t>
  </si>
  <si>
    <t>Pozostałe zadania w zakresie polityki społecznej</t>
  </si>
  <si>
    <t>85321</t>
  </si>
  <si>
    <t>Zespoły do spraw orzekania o niepełnosprawności</t>
  </si>
  <si>
    <t>85333</t>
  </si>
  <si>
    <t>Powiatowe urzędy pracy</t>
  </si>
  <si>
    <t>3020</t>
  </si>
  <si>
    <t>Wydatki osobowe niezaliczone do wynagrodzeń</t>
  </si>
  <si>
    <t>3110</t>
  </si>
  <si>
    <t>Świadczenia społeczne</t>
  </si>
  <si>
    <t>3119</t>
  </si>
  <si>
    <t>92120</t>
  </si>
  <si>
    <t>2720</t>
  </si>
  <si>
    <t>Dotacje celowe z budżetu na finansowanie lub dofinansowanie prac remontowych i konserwatorskich obiektów zabytkowych przekazane jednostkom niezaliczanym do sektora finansów publicznych</t>
  </si>
  <si>
    <t>Strona 2 z 2</t>
  </si>
  <si>
    <t>4430</t>
  </si>
  <si>
    <t>Różne opłaty i składki</t>
  </si>
  <si>
    <t>Załącznik nr 1 do Uchwały Nr VIII/63/2019 Rady Powiatu w Lipnie z dnia 4.07.2019 r.</t>
  </si>
  <si>
    <t>75075</t>
  </si>
  <si>
    <t>Promocja jednostek samorządu terytorialnego</t>
  </si>
  <si>
    <t>4190</t>
  </si>
  <si>
    <t>Nagrody konkursowe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</si>
  <si>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</si>
  <si>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</si>
  <si>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</si>
  <si>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</si>
  <si>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</si>
  <si>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</si>
  <si>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4480</t>
  </si>
  <si>
    <t>Podatek od nieruchomości</t>
  </si>
  <si>
    <t>80102</t>
  </si>
  <si>
    <t>Szkoły podstawowe specjalne</t>
  </si>
  <si>
    <t>Strona 1 z 2</t>
  </si>
  <si>
    <t>85510</t>
  </si>
  <si>
    <t>4230</t>
  </si>
  <si>
    <t>Zakup leków, wyrobów medycznych i produktów biobójczych</t>
  </si>
  <si>
    <t>Załącznik nr 2 do Uchwaly Nr VIII/63/2019 Rady Powiatu w Lipnie z dnia 4.07.2019 roku</t>
  </si>
  <si>
    <t xml:space="preserve">ZMIANY W PLANIE WYDATKÓW </t>
  </si>
  <si>
    <t>Załącznik nr 3 do Uchwały Nr VIII/63/2019 Rady Powiatu w Lipnie z dnia 4.07.2019 r.</t>
  </si>
  <si>
    <t xml:space="preserve">Zmiany w planie dotacji udzielanych z budżetu Powiatu Lipnowskiego na 2019 rok </t>
  </si>
  <si>
    <t>Załącznik nr 4 do Uchwały Nr VIII/63/2019 Rady Powiatu w Lipnie z dn.4.07.2019 r.</t>
  </si>
  <si>
    <t>Strona 1 z 1</t>
  </si>
  <si>
    <t>Załącznik nr 5 do Uchwały Nr VIII/63/2019 Rady Powiatu w Lipnie z dn.4.07.2019 r.</t>
  </si>
  <si>
    <t xml:space="preserve">Zmiana planu zadań finansowanych i współfinansowanych oraz przewidzianych do finansowania i współfinansowania ze środków zagranicznych w roku 2019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</si>
</sst>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;\-#,##0.00"/>
    <numFmt numFmtId="166" formatCode="#,##0.00_ ;[Red]\-#,##0.00\ "/>
  </numFmts>
  <fonts count="64">
    <font>
      <sz val="8"/>
      <color rgb="FF000000"/>
      <name val="Tahoma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mbria"/>
      <family val="2"/>
    </font>
    <font>
      <sz val="11"/>
      <color indexed="8"/>
      <name val="Czcionka tekstu podstawowego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5"/>
      <color indexed="8"/>
      <name val="Arial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double">
        <color indexed="8"/>
      </right>
      <top style="thin"/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double">
        <color indexed="8"/>
      </right>
      <top style="double">
        <color indexed="8"/>
      </top>
      <bottom/>
    </border>
    <border>
      <left style="thin"/>
      <right style="double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>
        <color indexed="8"/>
      </top>
      <bottom/>
    </border>
    <border>
      <left/>
      <right/>
      <top/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3">
    <xf numFmtId="0" fontId="0" fillId="0" borderId="0" xfId="0" applyFill="1" applyAlignment="1">
      <alignment horizontal="left" vertical="top" wrapText="1"/>
    </xf>
    <xf numFmtId="49" fontId="9" fillId="33" borderId="10" xfId="56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56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78" applyFont="1" applyBorder="1" applyAlignment="1">
      <alignment vertical="center" wrapText="1"/>
      <protection/>
    </xf>
    <xf numFmtId="0" fontId="14" fillId="0" borderId="0" xfId="78" applyFont="1" applyBorder="1" applyAlignment="1">
      <alignment vertical="center" wrapText="1"/>
      <protection/>
    </xf>
    <xf numFmtId="0" fontId="12" fillId="0" borderId="0" xfId="77">
      <alignment/>
      <protection/>
    </xf>
    <xf numFmtId="0" fontId="17" fillId="35" borderId="12" xfId="77" applyFont="1" applyFill="1" applyBorder="1" applyAlignment="1">
      <alignment horizontal="center" vertical="center"/>
      <protection/>
    </xf>
    <xf numFmtId="0" fontId="17" fillId="35" borderId="11" xfId="77" applyFont="1" applyFill="1" applyBorder="1" applyAlignment="1">
      <alignment horizontal="center" vertical="center"/>
      <protection/>
    </xf>
    <xf numFmtId="0" fontId="17" fillId="35" borderId="13" xfId="77" applyFont="1" applyFill="1" applyBorder="1" applyAlignment="1">
      <alignment horizontal="center" vertical="center"/>
      <protection/>
    </xf>
    <xf numFmtId="0" fontId="17" fillId="35" borderId="14" xfId="77" applyFont="1" applyFill="1" applyBorder="1" applyAlignment="1">
      <alignment horizontal="center" vertical="center"/>
      <protection/>
    </xf>
    <xf numFmtId="0" fontId="17" fillId="36" borderId="12" xfId="77" applyFont="1" applyFill="1" applyBorder="1" applyAlignment="1">
      <alignment horizontal="center" vertical="center"/>
      <protection/>
    </xf>
    <xf numFmtId="0" fontId="17" fillId="36" borderId="11" xfId="77" applyFont="1" applyFill="1" applyBorder="1" applyAlignment="1">
      <alignment horizontal="center" vertical="center"/>
      <protection/>
    </xf>
    <xf numFmtId="3" fontId="17" fillId="36" borderId="11" xfId="77" applyNumberFormat="1" applyFont="1" applyFill="1" applyBorder="1" applyAlignment="1">
      <alignment horizontal="center" vertical="center"/>
      <protection/>
    </xf>
    <xf numFmtId="0" fontId="17" fillId="37" borderId="12" xfId="77" applyFont="1" applyFill="1" applyBorder="1" applyAlignment="1">
      <alignment horizontal="center" vertical="center"/>
      <protection/>
    </xf>
    <xf numFmtId="0" fontId="17" fillId="37" borderId="11" xfId="77" applyFont="1" applyFill="1" applyBorder="1" applyAlignment="1">
      <alignment horizontal="center" vertical="center"/>
      <protection/>
    </xf>
    <xf numFmtId="0" fontId="17" fillId="37" borderId="11" xfId="77" applyFont="1" applyFill="1" applyBorder="1" applyAlignment="1">
      <alignment horizontal="left" vertical="center"/>
      <protection/>
    </xf>
    <xf numFmtId="3" fontId="17" fillId="37" borderId="11" xfId="77" applyNumberFormat="1" applyFont="1" applyFill="1" applyBorder="1" applyAlignment="1">
      <alignment horizontal="center" vertical="center"/>
      <protection/>
    </xf>
    <xf numFmtId="0" fontId="17" fillId="37" borderId="14" xfId="77" applyFont="1" applyFill="1" applyBorder="1" applyAlignment="1">
      <alignment horizontal="center" vertical="center"/>
      <protection/>
    </xf>
    <xf numFmtId="0" fontId="9" fillId="33" borderId="15" xfId="54" applyFont="1" applyFill="1" applyBorder="1" applyAlignment="1" applyProtection="1">
      <alignment vertical="center" wrapText="1" shrinkToFit="1"/>
      <protection locked="0"/>
    </xf>
    <xf numFmtId="3" fontId="9" fillId="33" borderId="16" xfId="54" applyNumberFormat="1" applyFont="1" applyFill="1" applyBorder="1" applyAlignment="1" applyProtection="1">
      <alignment horizontal="center" vertical="center" wrapText="1" shrinkToFit="1"/>
      <protection locked="0"/>
    </xf>
    <xf numFmtId="41" fontId="17" fillId="37" borderId="11" xfId="77" applyNumberFormat="1" applyFont="1" applyFill="1" applyBorder="1" applyAlignment="1">
      <alignment horizontal="center" vertical="center"/>
      <protection/>
    </xf>
    <xf numFmtId="3" fontId="14" fillId="37" borderId="11" xfId="77" applyNumberFormat="1" applyFont="1" applyFill="1" applyBorder="1" applyAlignment="1">
      <alignment horizontal="center" vertical="center"/>
      <protection/>
    </xf>
    <xf numFmtId="0" fontId="17" fillId="37" borderId="17" xfId="77" applyFont="1" applyFill="1" applyBorder="1" applyAlignment="1">
      <alignment horizontal="center" vertical="center"/>
      <protection/>
    </xf>
    <xf numFmtId="0" fontId="17" fillId="37" borderId="18" xfId="77" applyFont="1" applyFill="1" applyBorder="1" applyAlignment="1">
      <alignment horizontal="center" vertical="center"/>
      <protection/>
    </xf>
    <xf numFmtId="0" fontId="18" fillId="33" borderId="19" xfId="54" applyFont="1" applyFill="1" applyBorder="1" applyAlignment="1" applyProtection="1">
      <alignment vertical="center" wrapText="1" shrinkToFit="1"/>
      <protection locked="0"/>
    </xf>
    <xf numFmtId="41" fontId="18" fillId="33" borderId="20" xfId="54" applyNumberFormat="1" applyFont="1" applyFill="1" applyBorder="1" applyAlignment="1" applyProtection="1">
      <alignment horizontal="center" vertical="center" wrapText="1" shrinkToFit="1"/>
      <protection locked="0"/>
    </xf>
    <xf numFmtId="41" fontId="17" fillId="37" borderId="18" xfId="77" applyNumberFormat="1" applyFont="1" applyFill="1" applyBorder="1" applyAlignment="1">
      <alignment horizontal="center" vertical="center"/>
      <protection/>
    </xf>
    <xf numFmtId="49" fontId="9" fillId="0" borderId="11" xfId="80" applyNumberFormat="1" applyFont="1" applyFill="1" applyBorder="1" applyAlignment="1">
      <alignment horizontal="left" vertical="center" wrapText="1"/>
      <protection/>
    </xf>
    <xf numFmtId="41" fontId="9" fillId="33" borderId="20" xfId="54" applyNumberFormat="1" applyFont="1" applyFill="1" applyBorder="1" applyAlignment="1" applyProtection="1">
      <alignment horizontal="center" vertical="center" wrapText="1" shrinkToFit="1"/>
      <protection locked="0"/>
    </xf>
    <xf numFmtId="41" fontId="14" fillId="37" borderId="11" xfId="77" applyNumberFormat="1" applyFont="1" applyFill="1" applyBorder="1" applyAlignment="1">
      <alignment horizontal="center" vertical="center"/>
      <protection/>
    </xf>
    <xf numFmtId="1" fontId="18" fillId="38" borderId="12" xfId="77" applyNumberFormat="1" applyFont="1" applyFill="1" applyBorder="1" applyAlignment="1">
      <alignment horizontal="center" vertical="center"/>
      <protection/>
    </xf>
    <xf numFmtId="1" fontId="18" fillId="38" borderId="11" xfId="77" applyNumberFormat="1" applyFont="1" applyFill="1" applyBorder="1" applyAlignment="1">
      <alignment horizontal="center" vertical="center"/>
      <protection/>
    </xf>
    <xf numFmtId="3" fontId="18" fillId="38" borderId="13" xfId="77" applyNumberFormat="1" applyFont="1" applyFill="1" applyBorder="1" applyAlignment="1">
      <alignment horizontal="center" vertical="center" wrapText="1"/>
      <protection/>
    </xf>
    <xf numFmtId="164" fontId="17" fillId="38" borderId="11" xfId="77" applyNumberFormat="1" applyFont="1" applyFill="1" applyBorder="1" applyAlignment="1">
      <alignment horizontal="center" vertical="center"/>
      <protection/>
    </xf>
    <xf numFmtId="164" fontId="18" fillId="39" borderId="11" xfId="77" applyNumberFormat="1" applyFont="1" applyFill="1" applyBorder="1" applyAlignment="1">
      <alignment vertical="center"/>
      <protection/>
    </xf>
    <xf numFmtId="1" fontId="18" fillId="0" borderId="12" xfId="77" applyNumberFormat="1" applyFont="1" applyFill="1" applyBorder="1" applyAlignment="1">
      <alignment horizontal="center" vertical="center" wrapText="1"/>
      <protection/>
    </xf>
    <xf numFmtId="1" fontId="18" fillId="0" borderId="11" xfId="77" applyNumberFormat="1" applyFont="1" applyFill="1" applyBorder="1" applyAlignment="1">
      <alignment horizontal="center" vertical="center" wrapText="1"/>
      <protection/>
    </xf>
    <xf numFmtId="0" fontId="18" fillId="0" borderId="11" xfId="77" applyFont="1" applyFill="1" applyBorder="1" applyAlignment="1">
      <alignment horizontal="left" vertical="center" wrapText="1"/>
      <protection/>
    </xf>
    <xf numFmtId="164" fontId="17" fillId="0" borderId="11" xfId="77" applyNumberFormat="1" applyFont="1" applyBorder="1" applyAlignment="1">
      <alignment horizontal="center" vertical="center"/>
      <protection/>
    </xf>
    <xf numFmtId="164" fontId="18" fillId="40" borderId="11" xfId="77" applyNumberFormat="1" applyFont="1" applyFill="1" applyBorder="1" applyAlignment="1">
      <alignment vertical="center"/>
      <protection/>
    </xf>
    <xf numFmtId="1" fontId="9" fillId="0" borderId="12" xfId="77" applyNumberFormat="1" applyFont="1" applyFill="1" applyBorder="1" applyAlignment="1">
      <alignment horizontal="center" vertical="center"/>
      <protection/>
    </xf>
    <xf numFmtId="1" fontId="9" fillId="0" borderId="11" xfId="77" applyNumberFormat="1" applyFont="1" applyFill="1" applyBorder="1" applyAlignment="1">
      <alignment horizontal="center" vertical="center"/>
      <protection/>
    </xf>
    <xf numFmtId="3" fontId="9" fillId="0" borderId="11" xfId="77" applyNumberFormat="1" applyFont="1" applyFill="1" applyBorder="1" applyAlignment="1">
      <alignment horizontal="left" vertical="center" wrapText="1"/>
      <protection/>
    </xf>
    <xf numFmtId="164" fontId="9" fillId="40" borderId="11" xfId="77" applyNumberFormat="1" applyFont="1" applyFill="1" applyBorder="1" applyAlignment="1">
      <alignment vertical="center"/>
      <protection/>
    </xf>
    <xf numFmtId="164" fontId="14" fillId="40" borderId="11" xfId="77" applyNumberFormat="1" applyFont="1" applyFill="1" applyBorder="1" applyAlignment="1">
      <alignment vertical="center"/>
      <protection/>
    </xf>
    <xf numFmtId="164" fontId="9" fillId="40" borderId="14" xfId="77" applyNumberFormat="1" applyFont="1" applyFill="1" applyBorder="1" applyAlignment="1">
      <alignment vertical="center"/>
      <protection/>
    </xf>
    <xf numFmtId="1" fontId="18" fillId="41" borderId="12" xfId="77" applyNumberFormat="1" applyFont="1" applyFill="1" applyBorder="1" applyAlignment="1">
      <alignment horizontal="center" vertical="center"/>
      <protection/>
    </xf>
    <xf numFmtId="1" fontId="18" fillId="41" borderId="11" xfId="77" applyNumberFormat="1" applyFont="1" applyFill="1" applyBorder="1" applyAlignment="1">
      <alignment horizontal="center" vertical="center"/>
      <protection/>
    </xf>
    <xf numFmtId="3" fontId="18" fillId="41" borderId="11" xfId="77" applyNumberFormat="1" applyFont="1" applyFill="1" applyBorder="1" applyAlignment="1">
      <alignment horizontal="center" vertical="center" wrapText="1"/>
      <protection/>
    </xf>
    <xf numFmtId="164" fontId="18" fillId="42" borderId="11" xfId="77" applyNumberFormat="1" applyFont="1" applyFill="1" applyBorder="1" applyAlignment="1">
      <alignment vertical="center"/>
      <protection/>
    </xf>
    <xf numFmtId="164" fontId="17" fillId="42" borderId="11" xfId="77" applyNumberFormat="1" applyFont="1" applyFill="1" applyBorder="1" applyAlignment="1">
      <alignment vertical="center"/>
      <protection/>
    </xf>
    <xf numFmtId="164" fontId="18" fillId="42" borderId="14" xfId="77" applyNumberFormat="1" applyFont="1" applyFill="1" applyBorder="1" applyAlignment="1">
      <alignment vertical="center"/>
      <protection/>
    </xf>
    <xf numFmtId="1" fontId="18" fillId="0" borderId="11" xfId="77" applyNumberFormat="1" applyFont="1" applyFill="1" applyBorder="1" applyAlignment="1">
      <alignment horizontal="center" vertical="center"/>
      <protection/>
    </xf>
    <xf numFmtId="3" fontId="18" fillId="0" borderId="11" xfId="77" applyNumberFormat="1" applyFont="1" applyFill="1" applyBorder="1" applyAlignment="1">
      <alignment horizontal="left" vertical="center" wrapText="1"/>
      <protection/>
    </xf>
    <xf numFmtId="164" fontId="17" fillId="40" borderId="11" xfId="77" applyNumberFormat="1" applyFont="1" applyFill="1" applyBorder="1" applyAlignment="1">
      <alignment vertical="center"/>
      <protection/>
    </xf>
    <xf numFmtId="164" fontId="18" fillId="40" borderId="14" xfId="77" applyNumberFormat="1" applyFont="1" applyFill="1" applyBorder="1" applyAlignment="1">
      <alignment vertical="center"/>
      <protection/>
    </xf>
    <xf numFmtId="3" fontId="18" fillId="43" borderId="11" xfId="77" applyNumberFormat="1" applyFont="1" applyFill="1" applyBorder="1" applyAlignment="1">
      <alignment horizontal="center" vertical="center"/>
      <protection/>
    </xf>
    <xf numFmtId="1" fontId="18" fillId="0" borderId="12" xfId="77" applyNumberFormat="1" applyFont="1" applyFill="1" applyBorder="1" applyAlignment="1">
      <alignment horizontal="center" vertical="center"/>
      <protection/>
    </xf>
    <xf numFmtId="0" fontId="9" fillId="0" borderId="11" xfId="77" applyFont="1" applyFill="1" applyBorder="1" applyAlignment="1">
      <alignment horizontal="left" vertical="center" wrapText="1"/>
      <protection/>
    </xf>
    <xf numFmtId="49" fontId="18" fillId="0" borderId="11" xfId="80" applyNumberFormat="1" applyFont="1" applyFill="1" applyBorder="1" applyAlignment="1">
      <alignment horizontal="left" vertical="center" wrapText="1"/>
      <protection/>
    </xf>
    <xf numFmtId="41" fontId="17" fillId="44" borderId="11" xfId="79" applyNumberFormat="1" applyFont="1" applyFill="1" applyBorder="1" applyAlignment="1">
      <alignment vertical="center"/>
      <protection/>
    </xf>
    <xf numFmtId="41" fontId="14" fillId="44" borderId="11" xfId="79" applyNumberFormat="1" applyFont="1" applyFill="1" applyBorder="1" applyAlignment="1">
      <alignment vertical="center"/>
      <protection/>
    </xf>
    <xf numFmtId="164" fontId="18" fillId="38" borderId="11" xfId="77" applyNumberFormat="1" applyFont="1" applyFill="1" applyBorder="1" applyAlignment="1">
      <alignment vertical="center"/>
      <protection/>
    </xf>
    <xf numFmtId="0" fontId="9" fillId="0" borderId="11" xfId="80" applyFont="1" applyFill="1" applyBorder="1" applyAlignment="1">
      <alignment horizontal="left" vertical="center" wrapText="1"/>
      <protection/>
    </xf>
    <xf numFmtId="1" fontId="18" fillId="43" borderId="11" xfId="77" applyNumberFormat="1" applyFont="1" applyFill="1" applyBorder="1" applyAlignment="1">
      <alignment horizontal="center" vertical="center"/>
      <protection/>
    </xf>
    <xf numFmtId="164" fontId="9" fillId="42" borderId="21" xfId="77" applyNumberFormat="1" applyFont="1" applyFill="1" applyBorder="1" applyAlignment="1">
      <alignment vertical="center"/>
      <protection/>
    </xf>
    <xf numFmtId="41" fontId="17" fillId="42" borderId="21" xfId="79" applyNumberFormat="1" applyFont="1" applyFill="1" applyBorder="1" applyAlignment="1">
      <alignment vertical="center"/>
      <protection/>
    </xf>
    <xf numFmtId="164" fontId="9" fillId="40" borderId="21" xfId="77" applyNumberFormat="1" applyFont="1" applyFill="1" applyBorder="1" applyAlignment="1">
      <alignment vertical="center"/>
      <protection/>
    </xf>
    <xf numFmtId="41" fontId="17" fillId="44" borderId="21" xfId="79" applyNumberFormat="1" applyFont="1" applyFill="1" applyBorder="1" applyAlignment="1">
      <alignment vertical="center"/>
      <protection/>
    </xf>
    <xf numFmtId="41" fontId="14" fillId="44" borderId="21" xfId="79" applyNumberFormat="1" applyFont="1" applyFill="1" applyBorder="1" applyAlignment="1">
      <alignment vertical="center"/>
      <protection/>
    </xf>
    <xf numFmtId="164" fontId="9" fillId="40" borderId="22" xfId="77" applyNumberFormat="1" applyFont="1" applyFill="1" applyBorder="1" applyAlignment="1">
      <alignment vertical="center"/>
      <protection/>
    </xf>
    <xf numFmtId="49" fontId="18" fillId="41" borderId="11" xfId="80" applyNumberFormat="1" applyFont="1" applyFill="1" applyBorder="1" applyAlignment="1">
      <alignment horizontal="center" vertical="center" wrapText="1"/>
      <protection/>
    </xf>
    <xf numFmtId="164" fontId="18" fillId="42" borderId="21" xfId="77" applyNumberFormat="1" applyFont="1" applyFill="1" applyBorder="1" applyAlignment="1">
      <alignment vertical="center"/>
      <protection/>
    </xf>
    <xf numFmtId="164" fontId="18" fillId="42" borderId="22" xfId="77" applyNumberFormat="1" applyFont="1" applyFill="1" applyBorder="1" applyAlignment="1">
      <alignment vertical="center"/>
      <protection/>
    </xf>
    <xf numFmtId="164" fontId="18" fillId="40" borderId="21" xfId="77" applyNumberFormat="1" applyFont="1" applyFill="1" applyBorder="1" applyAlignment="1">
      <alignment vertical="center"/>
      <protection/>
    </xf>
    <xf numFmtId="1" fontId="18" fillId="41" borderId="23" xfId="77" applyNumberFormat="1" applyFont="1" applyFill="1" applyBorder="1" applyAlignment="1">
      <alignment horizontal="center" vertical="center"/>
      <protection/>
    </xf>
    <xf numFmtId="1" fontId="18" fillId="41" borderId="21" xfId="77" applyNumberFormat="1" applyFont="1" applyFill="1" applyBorder="1" applyAlignment="1">
      <alignment horizontal="center" vertical="center"/>
      <protection/>
    </xf>
    <xf numFmtId="0" fontId="18" fillId="41" borderId="21" xfId="80" applyFont="1" applyFill="1" applyBorder="1" applyAlignment="1">
      <alignment horizontal="center" vertical="center" wrapText="1"/>
      <protection/>
    </xf>
    <xf numFmtId="1" fontId="9" fillId="0" borderId="23" xfId="77" applyNumberFormat="1" applyFont="1" applyFill="1" applyBorder="1" applyAlignment="1">
      <alignment horizontal="center" vertical="center"/>
      <protection/>
    </xf>
    <xf numFmtId="1" fontId="18" fillId="0" borderId="21" xfId="77" applyNumberFormat="1" applyFont="1" applyFill="1" applyBorder="1" applyAlignment="1">
      <alignment horizontal="center" vertical="center"/>
      <protection/>
    </xf>
    <xf numFmtId="0" fontId="18" fillId="0" borderId="21" xfId="80" applyFont="1" applyFill="1" applyBorder="1" applyAlignment="1">
      <alignment horizontal="left" vertical="center" wrapText="1"/>
      <protection/>
    </xf>
    <xf numFmtId="164" fontId="18" fillId="40" borderId="22" xfId="77" applyNumberFormat="1" applyFont="1" applyFill="1" applyBorder="1" applyAlignment="1">
      <alignment vertical="center"/>
      <protection/>
    </xf>
    <xf numFmtId="1" fontId="9" fillId="0" borderId="21" xfId="77" applyNumberFormat="1" applyFont="1" applyFill="1" applyBorder="1" applyAlignment="1">
      <alignment horizontal="center" vertical="center"/>
      <protection/>
    </xf>
    <xf numFmtId="3" fontId="18" fillId="41" borderId="21" xfId="77" applyNumberFormat="1" applyFont="1" applyFill="1" applyBorder="1" applyAlignment="1">
      <alignment horizontal="center" vertical="center" wrapText="1"/>
      <protection/>
    </xf>
    <xf numFmtId="1" fontId="18" fillId="0" borderId="23" xfId="77" applyNumberFormat="1" applyFont="1" applyFill="1" applyBorder="1" applyAlignment="1">
      <alignment horizontal="center" vertical="center"/>
      <protection/>
    </xf>
    <xf numFmtId="3" fontId="18" fillId="0" borderId="21" xfId="77" applyNumberFormat="1" applyFont="1" applyFill="1" applyBorder="1" applyAlignment="1">
      <alignment horizontal="left" vertical="center" wrapText="1"/>
      <protection/>
    </xf>
    <xf numFmtId="0" fontId="17" fillId="38" borderId="24" xfId="77" applyFont="1" applyFill="1" applyBorder="1" applyAlignment="1">
      <alignment vertical="center"/>
      <protection/>
    </xf>
    <xf numFmtId="0" fontId="17" fillId="38" borderId="25" xfId="77" applyFont="1" applyFill="1" applyBorder="1" applyAlignment="1">
      <alignment vertical="center"/>
      <protection/>
    </xf>
    <xf numFmtId="0" fontId="17" fillId="38" borderId="25" xfId="77" applyFont="1" applyFill="1" applyBorder="1" applyAlignment="1">
      <alignment horizontal="center" vertical="center"/>
      <protection/>
    </xf>
    <xf numFmtId="164" fontId="17" fillId="38" borderId="25" xfId="77" applyNumberFormat="1" applyFont="1" applyFill="1" applyBorder="1" applyAlignment="1">
      <alignment vertical="center"/>
      <protection/>
    </xf>
    <xf numFmtId="0" fontId="14" fillId="0" borderId="0" xfId="77" applyFont="1">
      <alignment/>
      <protection/>
    </xf>
    <xf numFmtId="164" fontId="14" fillId="0" borderId="0" xfId="77" applyNumberFormat="1" applyFont="1">
      <alignment/>
      <protection/>
    </xf>
    <xf numFmtId="164" fontId="12" fillId="0" borderId="0" xfId="77" applyNumberFormat="1">
      <alignment/>
      <protection/>
    </xf>
    <xf numFmtId="49" fontId="19" fillId="0" borderId="11" xfId="52" applyNumberFormat="1" applyFont="1" applyFill="1" applyBorder="1" applyAlignment="1" applyProtection="1">
      <alignment vertical="center" wrapText="1"/>
      <protection locked="0"/>
    </xf>
    <xf numFmtId="0" fontId="7" fillId="0" borderId="0" xfId="56" applyNumberFormat="1" applyFont="1" applyFill="1" applyBorder="1" applyAlignment="1" applyProtection="1">
      <alignment horizontal="left"/>
      <protection locked="0"/>
    </xf>
    <xf numFmtId="49" fontId="10" fillId="33" borderId="10" xfId="56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56" applyNumberFormat="1" applyFont="1" applyFill="1" applyBorder="1" applyAlignment="1" applyProtection="1">
      <alignment horizontal="right" vertical="center" wrapText="1"/>
      <protection locked="0"/>
    </xf>
    <xf numFmtId="49" fontId="11" fillId="33" borderId="20" xfId="56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56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56" applyNumberFormat="1" applyFont="1" applyFill="1" applyBorder="1" applyAlignment="1" applyProtection="1">
      <alignment horizontal="right" vertical="center" wrapText="1"/>
      <protection locked="0"/>
    </xf>
    <xf numFmtId="49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4" applyFont="1">
      <alignment/>
      <protection/>
    </xf>
    <xf numFmtId="0" fontId="20" fillId="0" borderId="0" xfId="64" applyFont="1" applyBorder="1">
      <alignment/>
      <protection/>
    </xf>
    <xf numFmtId="166" fontId="20" fillId="0" borderId="0" xfId="64" applyNumberFormat="1" applyFont="1" applyBorder="1">
      <alignment/>
      <protection/>
    </xf>
    <xf numFmtId="0" fontId="22" fillId="0" borderId="0" xfId="64" applyFont="1" applyBorder="1" applyAlignment="1">
      <alignment horizontal="right"/>
      <protection/>
    </xf>
    <xf numFmtId="0" fontId="23" fillId="0" borderId="0" xfId="64" applyFont="1" applyBorder="1">
      <alignment/>
      <protection/>
    </xf>
    <xf numFmtId="166" fontId="23" fillId="0" borderId="0" xfId="64" applyNumberFormat="1" applyFont="1" applyBorder="1">
      <alignment/>
      <protection/>
    </xf>
    <xf numFmtId="0" fontId="24" fillId="45" borderId="11" xfId="64" applyFont="1" applyFill="1" applyBorder="1" applyAlignment="1">
      <alignment horizontal="center" vertical="center"/>
      <protection/>
    </xf>
    <xf numFmtId="0" fontId="23" fillId="0" borderId="13" xfId="64" applyFont="1" applyBorder="1" applyAlignment="1">
      <alignment vertical="center" wrapText="1"/>
      <protection/>
    </xf>
    <xf numFmtId="166" fontId="23" fillId="46" borderId="26" xfId="64" applyNumberFormat="1" applyFont="1" applyFill="1" applyBorder="1" applyAlignment="1">
      <alignment vertical="center" wrapText="1"/>
      <protection/>
    </xf>
    <xf numFmtId="166" fontId="23" fillId="46" borderId="11" xfId="64" applyNumberFormat="1" applyFont="1" applyFill="1" applyBorder="1" applyAlignment="1">
      <alignment vertical="center" wrapText="1"/>
      <protection/>
    </xf>
    <xf numFmtId="0" fontId="20" fillId="0" borderId="13" xfId="64" applyFont="1" applyBorder="1" applyAlignment="1">
      <alignment vertical="center" wrapText="1"/>
      <protection/>
    </xf>
    <xf numFmtId="166" fontId="20" fillId="46" borderId="26" xfId="64" applyNumberFormat="1" applyFont="1" applyFill="1" applyBorder="1" applyAlignment="1">
      <alignment vertical="center" wrapText="1"/>
      <protection/>
    </xf>
    <xf numFmtId="166" fontId="20" fillId="46" borderId="11" xfId="64" applyNumberFormat="1" applyFont="1" applyFill="1" applyBorder="1" applyAlignment="1">
      <alignment vertical="center" wrapText="1"/>
      <protection/>
    </xf>
    <xf numFmtId="166" fontId="20" fillId="46" borderId="11" xfId="64" applyNumberFormat="1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0" fillId="0" borderId="27" xfId="64" applyFont="1" applyFill="1" applyBorder="1" applyAlignment="1">
      <alignment horizontal="center" vertical="center" wrapText="1"/>
      <protection/>
    </xf>
    <xf numFmtId="0" fontId="20" fillId="0" borderId="27" xfId="64" applyFont="1" applyBorder="1" applyAlignment="1">
      <alignment horizontal="center" vertical="center" wrapText="1"/>
      <protection/>
    </xf>
    <xf numFmtId="0" fontId="20" fillId="0" borderId="13" xfId="64" applyFont="1" applyBorder="1" applyAlignment="1">
      <alignment vertical="center" wrapText="1"/>
      <protection/>
    </xf>
    <xf numFmtId="166" fontId="20" fillId="46" borderId="26" xfId="64" applyNumberFormat="1" applyFont="1" applyFill="1" applyBorder="1" applyAlignment="1">
      <alignment vertical="center" wrapText="1"/>
      <protection/>
    </xf>
    <xf numFmtId="0" fontId="20" fillId="47" borderId="27" xfId="64" applyFont="1" applyFill="1" applyBorder="1" applyAlignment="1">
      <alignment horizontal="center" vertical="center" wrapText="1"/>
      <protection/>
    </xf>
    <xf numFmtId="0" fontId="20" fillId="0" borderId="28" xfId="64" applyFont="1" applyBorder="1" applyAlignment="1">
      <alignment horizontal="center" vertical="center" wrapText="1"/>
      <protection/>
    </xf>
    <xf numFmtId="0" fontId="20" fillId="0" borderId="28" xfId="64" applyFont="1" applyFill="1" applyBorder="1" applyAlignment="1">
      <alignment horizontal="center" vertical="center" wrapText="1"/>
      <protection/>
    </xf>
    <xf numFmtId="0" fontId="20" fillId="47" borderId="28" xfId="64" applyFont="1" applyFill="1" applyBorder="1" applyAlignment="1">
      <alignment horizontal="center" vertical="center" wrapText="1"/>
      <protection/>
    </xf>
    <xf numFmtId="0" fontId="20" fillId="0" borderId="13" xfId="64" applyFont="1" applyBorder="1" applyAlignment="1">
      <alignment horizontal="center" vertical="center" wrapText="1"/>
      <protection/>
    </xf>
    <xf numFmtId="0" fontId="20" fillId="47" borderId="11" xfId="64" applyFont="1" applyFill="1" applyBorder="1" applyAlignment="1">
      <alignment horizontal="center" vertical="center" wrapText="1"/>
      <protection/>
    </xf>
    <xf numFmtId="0" fontId="20" fillId="0" borderId="10" xfId="64" applyFont="1" applyBorder="1" applyAlignment="1">
      <alignment vertical="center" wrapText="1"/>
      <protection/>
    </xf>
    <xf numFmtId="166" fontId="20" fillId="46" borderId="29" xfId="64" applyNumberFormat="1" applyFont="1" applyFill="1" applyBorder="1" applyAlignment="1">
      <alignment vertical="center" wrapText="1"/>
      <protection/>
    </xf>
    <xf numFmtId="0" fontId="20" fillId="47" borderId="21" xfId="64" applyFont="1" applyFill="1" applyBorder="1" applyAlignment="1">
      <alignment horizontal="center" vertical="center" wrapText="1"/>
      <protection/>
    </xf>
    <xf numFmtId="166" fontId="20" fillId="47" borderId="19" xfId="64" applyNumberFormat="1" applyFont="1" applyFill="1" applyBorder="1" applyAlignment="1">
      <alignment vertical="center" wrapText="1"/>
      <protection/>
    </xf>
    <xf numFmtId="0" fontId="20" fillId="0" borderId="19" xfId="64" applyFont="1" applyBorder="1" applyAlignment="1">
      <alignment horizontal="center" vertical="center" wrapText="1"/>
      <protection/>
    </xf>
    <xf numFmtId="0" fontId="20" fillId="0" borderId="19" xfId="64" applyFont="1" applyBorder="1" applyAlignment="1">
      <alignment vertical="center" wrapText="1"/>
      <protection/>
    </xf>
    <xf numFmtId="0" fontId="20" fillId="47" borderId="19" xfId="64" applyFont="1" applyFill="1" applyBorder="1" applyAlignment="1">
      <alignment horizontal="center" vertical="center" wrapText="1"/>
      <protection/>
    </xf>
    <xf numFmtId="0" fontId="20" fillId="47" borderId="10" xfId="64" applyFont="1" applyFill="1" applyBorder="1" applyAlignment="1">
      <alignment horizontal="center" vertical="center" wrapText="1"/>
      <protection/>
    </xf>
    <xf numFmtId="0" fontId="20" fillId="0" borderId="11" xfId="64" applyFont="1" applyBorder="1" applyAlignment="1">
      <alignment horizontal="center" vertical="center" wrapText="1"/>
      <protection/>
    </xf>
    <xf numFmtId="0" fontId="20" fillId="0" borderId="26" xfId="64" applyFont="1" applyBorder="1" applyAlignment="1">
      <alignment horizontal="center" vertical="center" wrapText="1"/>
      <protection/>
    </xf>
    <xf numFmtId="0" fontId="20" fillId="0" borderId="21" xfId="64" applyFont="1" applyBorder="1" applyAlignment="1">
      <alignment horizontal="center" vertical="center" wrapText="1"/>
      <protection/>
    </xf>
    <xf numFmtId="0" fontId="20" fillId="0" borderId="30" xfId="64" applyFont="1" applyBorder="1" applyAlignment="1">
      <alignment horizontal="center" vertical="center" wrapText="1"/>
      <protection/>
    </xf>
    <xf numFmtId="0" fontId="20" fillId="0" borderId="31" xfId="64" applyFont="1" applyBorder="1" applyAlignment="1">
      <alignment horizontal="center" vertical="center" wrapText="1"/>
      <protection/>
    </xf>
    <xf numFmtId="0" fontId="20" fillId="0" borderId="32" xfId="64" applyFont="1" applyBorder="1" applyAlignment="1">
      <alignment horizontal="center" vertical="center" wrapText="1"/>
      <protection/>
    </xf>
    <xf numFmtId="166" fontId="20" fillId="46" borderId="32" xfId="64" applyNumberFormat="1" applyFont="1" applyFill="1" applyBorder="1" applyAlignment="1">
      <alignment vertical="center" wrapText="1"/>
      <protection/>
    </xf>
    <xf numFmtId="0" fontId="20" fillId="47" borderId="13" xfId="64" applyFont="1" applyFill="1" applyBorder="1" applyAlignment="1">
      <alignment horizontal="center" vertical="center" wrapText="1"/>
      <protection/>
    </xf>
    <xf numFmtId="166" fontId="20" fillId="46" borderId="33" xfId="64" applyNumberFormat="1" applyFont="1" applyFill="1" applyBorder="1" applyAlignment="1">
      <alignment vertical="center" wrapText="1"/>
      <protection/>
    </xf>
    <xf numFmtId="166" fontId="20" fillId="46" borderId="34" xfId="64" applyNumberFormat="1" applyFont="1" applyFill="1" applyBorder="1" applyAlignment="1">
      <alignment vertical="center" wrapText="1"/>
      <protection/>
    </xf>
    <xf numFmtId="0" fontId="20" fillId="0" borderId="35" xfId="64" applyFont="1" applyBorder="1" applyAlignment="1">
      <alignment horizontal="center" vertical="center" wrapText="1"/>
      <protection/>
    </xf>
    <xf numFmtId="0" fontId="20" fillId="0" borderId="36" xfId="64" applyFont="1" applyBorder="1" applyAlignment="1">
      <alignment horizontal="center" vertical="center" wrapText="1"/>
      <protection/>
    </xf>
    <xf numFmtId="166" fontId="20" fillId="46" borderId="37" xfId="64" applyNumberFormat="1" applyFont="1" applyFill="1" applyBorder="1" applyAlignment="1">
      <alignment vertical="center" wrapText="1"/>
      <protection/>
    </xf>
    <xf numFmtId="166" fontId="20" fillId="46" borderId="19" xfId="64" applyNumberFormat="1" applyFont="1" applyFill="1" applyBorder="1" applyAlignment="1">
      <alignment vertical="center" wrapText="1"/>
      <protection/>
    </xf>
    <xf numFmtId="166" fontId="20" fillId="46" borderId="20" xfId="64" applyNumberFormat="1" applyFont="1" applyFill="1" applyBorder="1" applyAlignment="1">
      <alignment vertical="center" wrapText="1"/>
      <protection/>
    </xf>
    <xf numFmtId="0" fontId="20" fillId="0" borderId="18" xfId="64" applyFont="1" applyBorder="1" applyAlignment="1">
      <alignment horizontal="center" vertical="center" wrapText="1"/>
      <protection/>
    </xf>
    <xf numFmtId="0" fontId="20" fillId="0" borderId="38" xfId="64" applyFont="1" applyBorder="1" applyAlignment="1">
      <alignment horizontal="center" vertical="center" wrapText="1"/>
      <protection/>
    </xf>
    <xf numFmtId="0" fontId="20" fillId="0" borderId="13" xfId="64" applyFont="1" applyBorder="1" applyAlignment="1">
      <alignment horizontal="left" vertical="center" wrapText="1"/>
      <protection/>
    </xf>
    <xf numFmtId="166" fontId="20" fillId="0" borderId="18" xfId="64" applyNumberFormat="1" applyFont="1" applyFill="1" applyBorder="1" applyAlignment="1">
      <alignment vertical="center" wrapText="1"/>
      <protection/>
    </xf>
    <xf numFmtId="166" fontId="20" fillId="0" borderId="19" xfId="64" applyNumberFormat="1" applyFont="1" applyFill="1" applyBorder="1" applyAlignment="1">
      <alignment vertical="center" wrapText="1"/>
      <protection/>
    </xf>
    <xf numFmtId="166" fontId="20" fillId="46" borderId="13" xfId="64" applyNumberFormat="1" applyFont="1" applyFill="1" applyBorder="1" applyAlignment="1">
      <alignment vertical="center" wrapText="1"/>
      <protection/>
    </xf>
    <xf numFmtId="166" fontId="20" fillId="47" borderId="21" xfId="64" applyNumberFormat="1" applyFont="1" applyFill="1" applyBorder="1" applyAlignment="1">
      <alignment vertical="center" wrapText="1"/>
      <protection/>
    </xf>
    <xf numFmtId="166" fontId="20" fillId="47" borderId="10" xfId="64" applyNumberFormat="1" applyFont="1" applyFill="1" applyBorder="1" applyAlignment="1">
      <alignment vertical="center" wrapText="1"/>
      <protection/>
    </xf>
    <xf numFmtId="166" fontId="20" fillId="47" borderId="13" xfId="64" applyNumberFormat="1" applyFont="1" applyFill="1" applyBorder="1" applyAlignment="1">
      <alignment vertical="center" wrapText="1"/>
      <protection/>
    </xf>
    <xf numFmtId="0" fontId="20" fillId="0" borderId="39" xfId="64" applyFont="1" applyBorder="1" applyAlignment="1">
      <alignment horizontal="center" vertical="center" wrapText="1"/>
      <protection/>
    </xf>
    <xf numFmtId="0" fontId="20" fillId="47" borderId="39" xfId="64" applyFont="1" applyFill="1" applyBorder="1" applyAlignment="1">
      <alignment horizontal="center" vertical="center" wrapText="1"/>
      <protection/>
    </xf>
    <xf numFmtId="166" fontId="23" fillId="0" borderId="11" xfId="64" applyNumberFormat="1" applyFont="1" applyBorder="1" applyAlignment="1">
      <alignment vertical="center"/>
      <protection/>
    </xf>
    <xf numFmtId="0" fontId="21" fillId="0" borderId="11" xfId="64" applyFont="1" applyBorder="1" applyAlignment="1">
      <alignment horizontal="center" vertical="center"/>
      <protection/>
    </xf>
    <xf numFmtId="166" fontId="20" fillId="0" borderId="0" xfId="64" applyNumberFormat="1" applyFont="1">
      <alignment/>
      <protection/>
    </xf>
    <xf numFmtId="0" fontId="25" fillId="0" borderId="0" xfId="64" applyFont="1">
      <alignment/>
      <protection/>
    </xf>
    <xf numFmtId="0" fontId="22" fillId="0" borderId="0" xfId="64" applyFont="1">
      <alignment/>
      <protection/>
    </xf>
    <xf numFmtId="0" fontId="23" fillId="0" borderId="0" xfId="64" applyFont="1">
      <alignment/>
      <protection/>
    </xf>
    <xf numFmtId="49" fontId="9" fillId="48" borderId="11" xfId="56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56" applyNumberFormat="1" applyFont="1" applyFill="1" applyBorder="1" applyAlignment="1" applyProtection="1">
      <alignment horizontal="left" vertical="center" wrapText="1"/>
      <protection locked="0"/>
    </xf>
    <xf numFmtId="49" fontId="10" fillId="48" borderId="11" xfId="56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62">
      <alignment/>
      <protection/>
    </xf>
    <xf numFmtId="0" fontId="26" fillId="0" borderId="40" xfId="62" applyNumberFormat="1" applyFont="1" applyFill="1" applyBorder="1" applyAlignment="1" applyProtection="1">
      <alignment horizontal="center" vertical="center" wrapText="1"/>
      <protection/>
    </xf>
    <xf numFmtId="0" fontId="8" fillId="49" borderId="40" xfId="62" applyNumberFormat="1" applyFont="1" applyFill="1" applyBorder="1" applyAlignment="1" applyProtection="1">
      <alignment horizontal="left" vertical="center" wrapText="1"/>
      <protection/>
    </xf>
    <xf numFmtId="165" fontId="8" fillId="49" borderId="40" xfId="62" applyNumberFormat="1" applyFont="1" applyFill="1" applyBorder="1" applyAlignment="1" applyProtection="1">
      <alignment horizontal="right" vertical="center" wrapText="1"/>
      <protection/>
    </xf>
    <xf numFmtId="0" fontId="10" fillId="50" borderId="40" xfId="62" applyNumberFormat="1" applyFont="1" applyFill="1" applyBorder="1" applyAlignment="1" applyProtection="1">
      <alignment horizontal="left" vertical="center" wrapText="1"/>
      <protection/>
    </xf>
    <xf numFmtId="165" fontId="10" fillId="50" borderId="40" xfId="62" applyNumberFormat="1" applyFont="1" applyFill="1" applyBorder="1" applyAlignment="1" applyProtection="1">
      <alignment horizontal="right" vertical="center" wrapText="1"/>
      <protection/>
    </xf>
    <xf numFmtId="0" fontId="10" fillId="0" borderId="40" xfId="62" applyNumberFormat="1" applyFont="1" applyFill="1" applyBorder="1" applyAlignment="1" applyProtection="1">
      <alignment horizontal="left" vertical="center" wrapText="1"/>
      <protection/>
    </xf>
    <xf numFmtId="165" fontId="10" fillId="0" borderId="40" xfId="62" applyNumberFormat="1" applyFont="1" applyFill="1" applyBorder="1" applyAlignment="1" applyProtection="1">
      <alignment horizontal="right" vertical="center" wrapText="1"/>
      <protection/>
    </xf>
    <xf numFmtId="3" fontId="17" fillId="36" borderId="14" xfId="77" applyNumberFormat="1" applyFont="1" applyFill="1" applyBorder="1" applyAlignment="1">
      <alignment horizontal="center" vertical="center"/>
      <protection/>
    </xf>
    <xf numFmtId="41" fontId="17" fillId="37" borderId="41" xfId="77" applyNumberFormat="1" applyFont="1" applyFill="1" applyBorder="1" applyAlignment="1">
      <alignment horizontal="center" vertical="center"/>
      <protection/>
    </xf>
    <xf numFmtId="41" fontId="17" fillId="37" borderId="42" xfId="77" applyNumberFormat="1" applyFont="1" applyFill="1" applyBorder="1" applyAlignment="1">
      <alignment horizontal="center" vertical="center"/>
      <protection/>
    </xf>
    <xf numFmtId="41" fontId="17" fillId="37" borderId="43" xfId="77" applyNumberFormat="1" applyFont="1" applyFill="1" applyBorder="1" applyAlignment="1">
      <alignment horizontal="center" vertical="center"/>
      <protection/>
    </xf>
    <xf numFmtId="41" fontId="17" fillId="37" borderId="44" xfId="77" applyNumberFormat="1" applyFont="1" applyFill="1" applyBorder="1" applyAlignment="1">
      <alignment horizontal="center" vertical="center"/>
      <protection/>
    </xf>
    <xf numFmtId="164" fontId="18" fillId="39" borderId="45" xfId="77" applyNumberFormat="1" applyFont="1" applyFill="1" applyBorder="1" applyAlignment="1">
      <alignment vertical="center"/>
      <protection/>
    </xf>
    <xf numFmtId="164" fontId="18" fillId="39" borderId="14" xfId="77" applyNumberFormat="1" applyFont="1" applyFill="1" applyBorder="1" applyAlignment="1">
      <alignment vertical="center"/>
      <protection/>
    </xf>
    <xf numFmtId="164" fontId="17" fillId="40" borderId="14" xfId="77" applyNumberFormat="1" applyFont="1" applyFill="1" applyBorder="1" applyAlignment="1">
      <alignment vertical="center"/>
      <protection/>
    </xf>
    <xf numFmtId="164" fontId="14" fillId="40" borderId="14" xfId="77" applyNumberFormat="1" applyFont="1" applyFill="1" applyBorder="1" applyAlignment="1">
      <alignment vertical="center"/>
      <protection/>
    </xf>
    <xf numFmtId="164" fontId="18" fillId="38" borderId="14" xfId="77" applyNumberFormat="1" applyFont="1" applyFill="1" applyBorder="1" applyAlignment="1">
      <alignment vertical="center"/>
      <protection/>
    </xf>
    <xf numFmtId="41" fontId="17" fillId="42" borderId="22" xfId="79" applyNumberFormat="1" applyFont="1" applyFill="1" applyBorder="1" applyAlignment="1">
      <alignment vertical="center"/>
      <protection/>
    </xf>
    <xf numFmtId="41" fontId="17" fillId="44" borderId="22" xfId="79" applyNumberFormat="1" applyFont="1" applyFill="1" applyBorder="1" applyAlignment="1">
      <alignment vertical="center"/>
      <protection/>
    </xf>
    <xf numFmtId="41" fontId="14" fillId="44" borderId="22" xfId="79" applyNumberFormat="1" applyFont="1" applyFill="1" applyBorder="1" applyAlignment="1">
      <alignment vertical="center"/>
      <protection/>
    </xf>
    <xf numFmtId="164" fontId="17" fillId="38" borderId="46" xfId="77" applyNumberFormat="1" applyFont="1" applyFill="1" applyBorder="1" applyAlignment="1">
      <alignment vertical="center"/>
      <protection/>
    </xf>
    <xf numFmtId="166" fontId="20" fillId="47" borderId="19" xfId="64" applyNumberFormat="1" applyFont="1" applyFill="1" applyBorder="1" applyAlignment="1">
      <alignment horizontal="right" vertical="center" wrapText="1"/>
      <protection/>
    </xf>
    <xf numFmtId="166" fontId="20" fillId="46" borderId="29" xfId="64" applyNumberFormat="1" applyFont="1" applyFill="1" applyBorder="1" applyAlignment="1">
      <alignment horizontal="right" vertical="center" wrapText="1"/>
      <protection/>
    </xf>
    <xf numFmtId="166" fontId="20" fillId="46" borderId="0" xfId="64" applyNumberFormat="1" applyFont="1" applyFill="1" applyBorder="1" applyAlignment="1">
      <alignment horizontal="right" vertical="center" wrapText="1"/>
      <protection/>
    </xf>
    <xf numFmtId="0" fontId="26" fillId="0" borderId="40" xfId="62" applyNumberFormat="1" applyFont="1" applyFill="1" applyBorder="1" applyAlignment="1" applyProtection="1">
      <alignment horizontal="center" vertical="center" wrapText="1"/>
      <protection/>
    </xf>
    <xf numFmtId="0" fontId="8" fillId="49" borderId="40" xfId="62" applyNumberFormat="1" applyFont="1" applyFill="1" applyBorder="1" applyAlignment="1" applyProtection="1">
      <alignment horizontal="left" vertical="center" wrapText="1"/>
      <protection/>
    </xf>
    <xf numFmtId="165" fontId="8" fillId="49" borderId="40" xfId="62" applyNumberFormat="1" applyFont="1" applyFill="1" applyBorder="1" applyAlignment="1" applyProtection="1">
      <alignment horizontal="right" vertical="center" wrapText="1"/>
      <protection/>
    </xf>
    <xf numFmtId="0" fontId="10" fillId="50" borderId="40" xfId="62" applyNumberFormat="1" applyFont="1" applyFill="1" applyBorder="1" applyAlignment="1" applyProtection="1">
      <alignment horizontal="left" vertical="center" wrapText="1"/>
      <protection/>
    </xf>
    <xf numFmtId="165" fontId="10" fillId="50" borderId="40" xfId="62" applyNumberFormat="1" applyFont="1" applyFill="1" applyBorder="1" applyAlignment="1" applyProtection="1">
      <alignment horizontal="right" vertical="center" wrapText="1"/>
      <protection/>
    </xf>
    <xf numFmtId="0" fontId="10" fillId="0" borderId="40" xfId="62" applyNumberFormat="1" applyFont="1" applyFill="1" applyBorder="1" applyAlignment="1" applyProtection="1">
      <alignment horizontal="left" vertical="center" wrapText="1"/>
      <protection/>
    </xf>
    <xf numFmtId="165" fontId="10" fillId="0" borderId="40" xfId="62" applyNumberFormat="1" applyFont="1" applyFill="1" applyBorder="1" applyAlignment="1" applyProtection="1">
      <alignment horizontal="right" vertical="center" wrapText="1"/>
      <protection/>
    </xf>
    <xf numFmtId="0" fontId="46" fillId="0" borderId="0" xfId="62" applyAlignment="1">
      <alignment horizontal="right" vertical="center"/>
      <protection/>
    </xf>
    <xf numFmtId="0" fontId="3" fillId="0" borderId="0" xfId="62" applyNumberFormat="1" applyFont="1" applyFill="1" applyBorder="1" applyAlignment="1" applyProtection="1">
      <alignment horizontal="right"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center" wrapText="1"/>
      <protection/>
    </xf>
    <xf numFmtId="0" fontId="26" fillId="0" borderId="47" xfId="62" applyNumberFormat="1" applyFont="1" applyFill="1" applyBorder="1" applyAlignment="1" applyProtection="1">
      <alignment horizontal="center" vertical="center" wrapText="1"/>
      <protection/>
    </xf>
    <xf numFmtId="0" fontId="26" fillId="0" borderId="48" xfId="62" applyNumberFormat="1" applyFont="1" applyFill="1" applyBorder="1" applyAlignment="1" applyProtection="1">
      <alignment horizontal="center" vertical="center" wrapText="1"/>
      <protection/>
    </xf>
    <xf numFmtId="0" fontId="27" fillId="0" borderId="49" xfId="62" applyNumberFormat="1" applyFont="1" applyFill="1" applyBorder="1" applyAlignment="1" applyProtection="1">
      <alignment horizontal="center" vertical="center" wrapText="1"/>
      <protection/>
    </xf>
    <xf numFmtId="0" fontId="27" fillId="0" borderId="0" xfId="62" applyNumberFormat="1" applyFont="1" applyFill="1" applyBorder="1" applyAlignment="1" applyProtection="1">
      <alignment horizontal="center" vertical="center" wrapText="1"/>
      <protection/>
    </xf>
    <xf numFmtId="0" fontId="10" fillId="50" borderId="47" xfId="62" applyNumberFormat="1" applyFont="1" applyFill="1" applyBorder="1" applyAlignment="1" applyProtection="1">
      <alignment horizontal="center" vertical="center" wrapText="1"/>
      <protection/>
    </xf>
    <xf numFmtId="0" fontId="10" fillId="50" borderId="48" xfId="62" applyNumberFormat="1" applyFont="1" applyFill="1" applyBorder="1" applyAlignment="1" applyProtection="1">
      <alignment horizontal="center" vertical="center" wrapText="1"/>
      <protection/>
    </xf>
    <xf numFmtId="0" fontId="10" fillId="50" borderId="50" xfId="62" applyNumberFormat="1" applyFont="1" applyFill="1" applyBorder="1" applyAlignment="1" applyProtection="1">
      <alignment horizontal="center" vertical="center" wrapText="1"/>
      <protection/>
    </xf>
    <xf numFmtId="165" fontId="10" fillId="50" borderId="47" xfId="62" applyNumberFormat="1" applyFont="1" applyFill="1" applyBorder="1" applyAlignment="1" applyProtection="1">
      <alignment horizontal="right" vertical="center" wrapText="1"/>
      <protection/>
    </xf>
    <xf numFmtId="165" fontId="10" fillId="50" borderId="48" xfId="62" applyNumberFormat="1" applyFont="1" applyFill="1" applyBorder="1" applyAlignment="1" applyProtection="1">
      <alignment horizontal="right" vertical="center" wrapText="1"/>
      <protection/>
    </xf>
    <xf numFmtId="0" fontId="8" fillId="49" borderId="47" xfId="62" applyNumberFormat="1" applyFont="1" applyFill="1" applyBorder="1" applyAlignment="1" applyProtection="1">
      <alignment horizontal="center" vertical="center" wrapText="1"/>
      <protection/>
    </xf>
    <xf numFmtId="0" fontId="8" fillId="49" borderId="48" xfId="62" applyNumberFormat="1" applyFont="1" applyFill="1" applyBorder="1" applyAlignment="1" applyProtection="1">
      <alignment horizontal="center" vertical="center" wrapText="1"/>
      <protection/>
    </xf>
    <xf numFmtId="0" fontId="10" fillId="49" borderId="47" xfId="62" applyNumberFormat="1" applyFont="1" applyFill="1" applyBorder="1" applyAlignment="1" applyProtection="1">
      <alignment horizontal="center" vertical="center" wrapText="1"/>
      <protection/>
    </xf>
    <xf numFmtId="0" fontId="10" fillId="49" borderId="48" xfId="62" applyNumberFormat="1" applyFont="1" applyFill="1" applyBorder="1" applyAlignment="1" applyProtection="1">
      <alignment horizontal="center" vertical="center" wrapText="1"/>
      <protection/>
    </xf>
    <xf numFmtId="0" fontId="10" fillId="49" borderId="50" xfId="62" applyNumberFormat="1" applyFont="1" applyFill="1" applyBorder="1" applyAlignment="1" applyProtection="1">
      <alignment horizontal="center" vertical="center" wrapText="1"/>
      <protection/>
    </xf>
    <xf numFmtId="165" fontId="8" fillId="49" borderId="47" xfId="62" applyNumberFormat="1" applyFont="1" applyFill="1" applyBorder="1" applyAlignment="1" applyProtection="1">
      <alignment horizontal="right" vertical="center" wrapText="1"/>
      <protection/>
    </xf>
    <xf numFmtId="165" fontId="8" fillId="49" borderId="48" xfId="62" applyNumberFormat="1" applyFont="1" applyFill="1" applyBorder="1" applyAlignment="1" applyProtection="1">
      <alignment horizontal="right" vertical="center" wrapText="1"/>
      <protection/>
    </xf>
    <xf numFmtId="0" fontId="27" fillId="0" borderId="51" xfId="62" applyNumberFormat="1" applyFont="1" applyFill="1" applyBorder="1" applyAlignment="1" applyProtection="1">
      <alignment horizontal="center" vertical="center" wrapText="1"/>
      <protection/>
    </xf>
    <xf numFmtId="0" fontId="27" fillId="0" borderId="50" xfId="62" applyNumberFormat="1" applyFont="1" applyFill="1" applyBorder="1" applyAlignment="1" applyProtection="1">
      <alignment horizontal="center" vertical="center" wrapText="1"/>
      <protection/>
    </xf>
    <xf numFmtId="0" fontId="27" fillId="0" borderId="48" xfId="62" applyNumberFormat="1" applyFont="1" applyFill="1" applyBorder="1" applyAlignment="1" applyProtection="1">
      <alignment horizontal="center" vertical="center" wrapText="1"/>
      <protection/>
    </xf>
    <xf numFmtId="0" fontId="10" fillId="0" borderId="47" xfId="62" applyNumberFormat="1" applyFont="1" applyFill="1" applyBorder="1" applyAlignment="1" applyProtection="1">
      <alignment horizontal="center" vertical="center" wrapText="1"/>
      <protection/>
    </xf>
    <xf numFmtId="0" fontId="10" fillId="0" borderId="48" xfId="62" applyNumberFormat="1" applyFont="1" applyFill="1" applyBorder="1" applyAlignment="1" applyProtection="1">
      <alignment horizontal="center" vertical="center" wrapText="1"/>
      <protection/>
    </xf>
    <xf numFmtId="165" fontId="10" fillId="0" borderId="47" xfId="62" applyNumberFormat="1" applyFont="1" applyFill="1" applyBorder="1" applyAlignment="1" applyProtection="1">
      <alignment horizontal="right" vertical="center" wrapText="1"/>
      <protection/>
    </xf>
    <xf numFmtId="165" fontId="10" fillId="0" borderId="48" xfId="62" applyNumberFormat="1" applyFont="1" applyFill="1" applyBorder="1" applyAlignment="1" applyProtection="1">
      <alignment horizontal="right" vertical="center" wrapText="1"/>
      <protection/>
    </xf>
    <xf numFmtId="0" fontId="7" fillId="0" borderId="0" xfId="62" applyNumberFormat="1" applyFont="1" applyFill="1" applyBorder="1" applyAlignment="1" applyProtection="1">
      <alignment horizontal="left" vertical="top" wrapText="1"/>
      <protection/>
    </xf>
    <xf numFmtId="0" fontId="7" fillId="0" borderId="0" xfId="62" applyNumberFormat="1" applyFont="1" applyFill="1" applyBorder="1" applyAlignment="1" applyProtection="1">
      <alignment horizontal="right" vertical="center" wrapText="1"/>
      <protection/>
    </xf>
    <xf numFmtId="0" fontId="8" fillId="0" borderId="47" xfId="62" applyNumberFormat="1" applyFont="1" applyFill="1" applyBorder="1" applyAlignment="1" applyProtection="1">
      <alignment horizontal="right" vertical="center" wrapText="1"/>
      <protection/>
    </xf>
    <xf numFmtId="0" fontId="8" fillId="0" borderId="50" xfId="62" applyNumberFormat="1" applyFont="1" applyFill="1" applyBorder="1" applyAlignment="1" applyProtection="1">
      <alignment horizontal="right" vertical="center" wrapText="1"/>
      <protection/>
    </xf>
    <xf numFmtId="0" fontId="8" fillId="0" borderId="48" xfId="62" applyNumberFormat="1" applyFont="1" applyFill="1" applyBorder="1" applyAlignment="1" applyProtection="1">
      <alignment horizontal="right" vertical="center" wrapText="1"/>
      <protection/>
    </xf>
    <xf numFmtId="0" fontId="29" fillId="0" borderId="0" xfId="64" applyFont="1" applyAlignment="1">
      <alignment horizontal="right" vertical="center"/>
      <protection/>
    </xf>
    <xf numFmtId="0" fontId="21" fillId="0" borderId="0" xfId="64" applyFont="1" applyBorder="1" applyAlignment="1">
      <alignment horizontal="center" vertical="center" wrapText="1"/>
      <protection/>
    </xf>
    <xf numFmtId="0" fontId="23" fillId="51" borderId="21" xfId="64" applyFont="1" applyFill="1" applyBorder="1" applyAlignment="1">
      <alignment horizontal="center" vertical="center" wrapText="1"/>
      <protection/>
    </xf>
    <xf numFmtId="0" fontId="23" fillId="51" borderId="10" xfId="64" applyFont="1" applyFill="1" applyBorder="1" applyAlignment="1">
      <alignment horizontal="center" vertical="center" wrapText="1"/>
      <protection/>
    </xf>
    <xf numFmtId="0" fontId="23" fillId="51" borderId="13" xfId="64" applyFont="1" applyFill="1" applyBorder="1" applyAlignment="1">
      <alignment horizontal="center" vertical="center" wrapText="1"/>
      <protection/>
    </xf>
    <xf numFmtId="0" fontId="23" fillId="51" borderId="11" xfId="64" applyFont="1" applyFill="1" applyBorder="1" applyAlignment="1">
      <alignment horizontal="center" vertical="center" wrapText="1"/>
      <protection/>
    </xf>
    <xf numFmtId="0" fontId="20" fillId="0" borderId="21" xfId="64" applyFont="1" applyBorder="1" applyAlignment="1">
      <alignment horizontal="center" vertical="center" wrapText="1"/>
      <protection/>
    </xf>
    <xf numFmtId="0" fontId="20" fillId="0" borderId="10" xfId="64" applyFont="1" applyBorder="1" applyAlignment="1">
      <alignment horizontal="center" vertical="center" wrapText="1"/>
      <protection/>
    </xf>
    <xf numFmtId="0" fontId="20" fillId="0" borderId="52" xfId="64" applyFont="1" applyBorder="1" applyAlignment="1">
      <alignment horizontal="center" vertical="center" wrapText="1"/>
      <protection/>
    </xf>
    <xf numFmtId="0" fontId="20" fillId="0" borderId="21" xfId="64" applyFont="1" applyFill="1" applyBorder="1" applyAlignment="1">
      <alignment horizontal="center" vertical="center" wrapText="1"/>
      <protection/>
    </xf>
    <xf numFmtId="0" fontId="20" fillId="0" borderId="10" xfId="64" applyFont="1" applyFill="1" applyBorder="1" applyAlignment="1">
      <alignment horizontal="center" vertical="center" wrapText="1"/>
      <protection/>
    </xf>
    <xf numFmtId="0" fontId="20" fillId="47" borderId="21" xfId="64" applyFont="1" applyFill="1" applyBorder="1" applyAlignment="1">
      <alignment horizontal="center" vertical="center" wrapText="1"/>
      <protection/>
    </xf>
    <xf numFmtId="0" fontId="20" fillId="47" borderId="10" xfId="64" applyFont="1" applyFill="1" applyBorder="1" applyAlignment="1">
      <alignment horizontal="center" vertical="center" wrapText="1"/>
      <protection/>
    </xf>
    <xf numFmtId="166" fontId="20" fillId="47" borderId="53" xfId="64" applyNumberFormat="1" applyFont="1" applyFill="1" applyBorder="1" applyAlignment="1">
      <alignment horizontal="right" vertical="center" wrapText="1"/>
      <protection/>
    </xf>
    <xf numFmtId="166" fontId="20" fillId="47" borderId="54" xfId="64" applyNumberFormat="1" applyFont="1" applyFill="1" applyBorder="1" applyAlignment="1">
      <alignment horizontal="right" vertical="center" wrapText="1"/>
      <protection/>
    </xf>
    <xf numFmtId="166" fontId="20" fillId="46" borderId="55" xfId="64" applyNumberFormat="1" applyFont="1" applyFill="1" applyBorder="1" applyAlignment="1">
      <alignment horizontal="right" vertical="center" wrapText="1"/>
      <protection/>
    </xf>
    <xf numFmtId="166" fontId="20" fillId="46" borderId="56" xfId="64" applyNumberFormat="1" applyFont="1" applyFill="1" applyBorder="1" applyAlignment="1">
      <alignment horizontal="right" vertical="center" wrapText="1"/>
      <protection/>
    </xf>
    <xf numFmtId="0" fontId="20" fillId="47" borderId="19" xfId="64" applyFont="1" applyFill="1" applyBorder="1" applyAlignment="1">
      <alignment horizontal="center" vertical="center" wrapText="1"/>
      <protection/>
    </xf>
    <xf numFmtId="0" fontId="20" fillId="0" borderId="13" xfId="64" applyFont="1" applyBorder="1" applyAlignment="1">
      <alignment horizontal="center" vertical="center" wrapText="1"/>
      <protection/>
    </xf>
    <xf numFmtId="0" fontId="20" fillId="0" borderId="57" xfId="64" applyFont="1" applyBorder="1" applyAlignment="1">
      <alignment horizontal="center" vertical="center" wrapText="1"/>
      <protection/>
    </xf>
    <xf numFmtId="0" fontId="20" fillId="0" borderId="58" xfId="64" applyFont="1" applyBorder="1" applyAlignment="1">
      <alignment horizontal="center" vertical="center" wrapText="1"/>
      <protection/>
    </xf>
    <xf numFmtId="0" fontId="20" fillId="0" borderId="59" xfId="64" applyFont="1" applyBorder="1" applyAlignment="1">
      <alignment horizontal="center" vertical="center" wrapText="1"/>
      <protection/>
    </xf>
    <xf numFmtId="0" fontId="20" fillId="0" borderId="32" xfId="64" applyFont="1" applyBorder="1" applyAlignment="1">
      <alignment horizontal="center" vertical="center" wrapText="1"/>
      <protection/>
    </xf>
    <xf numFmtId="0" fontId="20" fillId="0" borderId="60" xfId="64" applyFont="1" applyBorder="1" applyAlignment="1">
      <alignment horizontal="center" vertical="center" wrapText="1"/>
      <protection/>
    </xf>
    <xf numFmtId="0" fontId="20" fillId="0" borderId="61" xfId="64" applyFont="1" applyBorder="1" applyAlignment="1">
      <alignment horizontal="center" vertical="center" wrapText="1"/>
      <protection/>
    </xf>
    <xf numFmtId="0" fontId="20" fillId="0" borderId="32" xfId="64" applyFont="1" applyBorder="1" applyAlignment="1">
      <alignment horizontal="left" vertical="center" wrapText="1"/>
      <protection/>
    </xf>
    <xf numFmtId="0" fontId="20" fillId="0" borderId="61" xfId="64" applyFont="1" applyBorder="1" applyAlignment="1">
      <alignment horizontal="left" vertical="center" wrapText="1"/>
      <protection/>
    </xf>
    <xf numFmtId="166" fontId="20" fillId="46" borderId="32" xfId="64" applyNumberFormat="1" applyFont="1" applyFill="1" applyBorder="1" applyAlignment="1">
      <alignment horizontal="right" vertical="center" wrapText="1"/>
      <protection/>
    </xf>
    <xf numFmtId="166" fontId="20" fillId="46" borderId="62" xfId="64" applyNumberFormat="1" applyFont="1" applyFill="1" applyBorder="1" applyAlignment="1">
      <alignment horizontal="right" vertical="center" wrapText="1"/>
      <protection/>
    </xf>
    <xf numFmtId="166" fontId="20" fillId="46" borderId="53" xfId="64" applyNumberFormat="1" applyFont="1" applyFill="1" applyBorder="1" applyAlignment="1">
      <alignment horizontal="right" vertical="center" wrapText="1"/>
      <protection/>
    </xf>
    <xf numFmtId="166" fontId="20" fillId="46" borderId="63" xfId="64" applyNumberFormat="1" applyFont="1" applyFill="1" applyBorder="1" applyAlignment="1">
      <alignment horizontal="right" vertical="center" wrapText="1"/>
      <protection/>
    </xf>
    <xf numFmtId="0" fontId="20" fillId="0" borderId="19" xfId="64" applyFont="1" applyBorder="1" applyAlignment="1">
      <alignment horizontal="center" vertical="center" wrapText="1"/>
      <protection/>
    </xf>
    <xf numFmtId="0" fontId="20" fillId="0" borderId="19" xfId="64" applyFont="1" applyBorder="1" applyAlignment="1">
      <alignment vertical="center" wrapText="1"/>
      <protection/>
    </xf>
    <xf numFmtId="166" fontId="20" fillId="47" borderId="19" xfId="64" applyNumberFormat="1" applyFont="1" applyFill="1" applyBorder="1" applyAlignment="1">
      <alignment vertical="center" wrapText="1"/>
      <protection/>
    </xf>
    <xf numFmtId="166" fontId="20" fillId="46" borderId="21" xfId="64" applyNumberFormat="1" applyFont="1" applyFill="1" applyBorder="1" applyAlignment="1">
      <alignment horizontal="right" vertical="center" wrapText="1"/>
      <protection/>
    </xf>
    <xf numFmtId="166" fontId="20" fillId="46" borderId="10" xfId="64" applyNumberFormat="1" applyFont="1" applyFill="1" applyBorder="1" applyAlignment="1">
      <alignment horizontal="right" vertical="center" wrapText="1"/>
      <protection/>
    </xf>
    <xf numFmtId="166" fontId="20" fillId="46" borderId="13" xfId="64" applyNumberFormat="1" applyFont="1" applyFill="1" applyBorder="1" applyAlignment="1">
      <alignment horizontal="right" vertical="center" wrapText="1"/>
      <protection/>
    </xf>
    <xf numFmtId="0" fontId="20" fillId="47" borderId="13" xfId="64" applyFont="1" applyFill="1" applyBorder="1" applyAlignment="1">
      <alignment horizontal="center" vertical="center" wrapText="1"/>
      <protection/>
    </xf>
    <xf numFmtId="2" fontId="21" fillId="0" borderId="11" xfId="64" applyNumberFormat="1" applyFont="1" applyBorder="1" applyAlignment="1">
      <alignment horizontal="center" vertical="center" wrapText="1"/>
      <protection/>
    </xf>
    <xf numFmtId="0" fontId="20" fillId="47" borderId="53" xfId="64" applyFont="1" applyFill="1" applyBorder="1" applyAlignment="1">
      <alignment horizontal="center" vertical="center"/>
      <protection/>
    </xf>
    <xf numFmtId="0" fontId="20" fillId="47" borderId="63" xfId="64" applyFont="1" applyFill="1" applyBorder="1" applyAlignment="1">
      <alignment horizontal="center" vertical="center"/>
      <protection/>
    </xf>
    <xf numFmtId="0" fontId="20" fillId="47" borderId="64" xfId="64" applyFont="1" applyFill="1" applyBorder="1" applyAlignment="1">
      <alignment horizontal="center" vertical="center" wrapText="1"/>
      <protection/>
    </xf>
    <xf numFmtId="0" fontId="20" fillId="47" borderId="65" xfId="64" applyFont="1" applyFill="1" applyBorder="1" applyAlignment="1">
      <alignment horizontal="center" vertical="center" wrapText="1"/>
      <protection/>
    </xf>
    <xf numFmtId="0" fontId="20" fillId="0" borderId="11" xfId="64" applyFont="1" applyBorder="1" applyAlignment="1">
      <alignment horizontal="center" vertical="center" wrapText="1"/>
      <protection/>
    </xf>
    <xf numFmtId="0" fontId="20" fillId="0" borderId="21" xfId="64" applyFont="1" applyBorder="1" applyAlignment="1">
      <alignment vertical="center" wrapText="1"/>
      <protection/>
    </xf>
    <xf numFmtId="0" fontId="20" fillId="0" borderId="10" xfId="64" applyFont="1" applyBorder="1" applyAlignment="1">
      <alignment vertical="center" wrapText="1"/>
      <protection/>
    </xf>
    <xf numFmtId="0" fontId="20" fillId="0" borderId="13" xfId="64" applyFont="1" applyBorder="1" applyAlignment="1">
      <alignment vertical="center" wrapText="1"/>
      <protection/>
    </xf>
    <xf numFmtId="166" fontId="20" fillId="47" borderId="21" xfId="64" applyNumberFormat="1" applyFont="1" applyFill="1" applyBorder="1" applyAlignment="1">
      <alignment vertical="center" wrapText="1"/>
      <protection/>
    </xf>
    <xf numFmtId="166" fontId="20" fillId="47" borderId="10" xfId="64" applyNumberFormat="1" applyFont="1" applyFill="1" applyBorder="1" applyAlignment="1">
      <alignment vertical="center" wrapText="1"/>
      <protection/>
    </xf>
    <xf numFmtId="166" fontId="20" fillId="47" borderId="13" xfId="64" applyNumberFormat="1" applyFont="1" applyFill="1" applyBorder="1" applyAlignment="1">
      <alignment vertical="center" wrapText="1"/>
      <protection/>
    </xf>
    <xf numFmtId="0" fontId="13" fillId="38" borderId="66" xfId="77" applyFont="1" applyFill="1" applyBorder="1" applyAlignment="1">
      <alignment horizontal="center" vertical="center" wrapText="1"/>
      <protection/>
    </xf>
    <xf numFmtId="0" fontId="13" fillId="38" borderId="67" xfId="77" applyFont="1" applyFill="1" applyBorder="1" applyAlignment="1">
      <alignment horizontal="center" vertical="center" wrapText="1"/>
      <protection/>
    </xf>
    <xf numFmtId="0" fontId="28" fillId="0" borderId="0" xfId="78" applyFont="1" applyBorder="1" applyAlignment="1">
      <alignment horizontal="right" vertical="center" wrapText="1"/>
      <protection/>
    </xf>
    <xf numFmtId="0" fontId="16" fillId="0" borderId="68" xfId="81" applyFont="1" applyBorder="1" applyAlignment="1">
      <alignment horizontal="center" vertical="center" wrapText="1"/>
      <protection/>
    </xf>
    <xf numFmtId="0" fontId="16" fillId="0" borderId="0" xfId="81" applyFont="1" applyBorder="1" applyAlignment="1">
      <alignment horizontal="center" vertical="center" wrapText="1"/>
      <protection/>
    </xf>
    <xf numFmtId="0" fontId="17" fillId="38" borderId="69" xfId="77" applyFont="1" applyFill="1" applyBorder="1" applyAlignment="1">
      <alignment horizontal="center" vertical="center" wrapText="1"/>
      <protection/>
    </xf>
    <xf numFmtId="0" fontId="17" fillId="38" borderId="70" xfId="77" applyFont="1" applyFill="1" applyBorder="1" applyAlignment="1">
      <alignment horizontal="center" vertical="center" wrapText="1"/>
      <protection/>
    </xf>
    <xf numFmtId="0" fontId="17" fillId="38" borderId="71" xfId="77" applyFont="1" applyFill="1" applyBorder="1" applyAlignment="1">
      <alignment horizontal="center" vertical="center" wrapText="1"/>
      <protection/>
    </xf>
    <xf numFmtId="0" fontId="17" fillId="38" borderId="13" xfId="77" applyFont="1" applyFill="1" applyBorder="1" applyAlignment="1">
      <alignment horizontal="center" vertical="center" wrapText="1"/>
      <protection/>
    </xf>
    <xf numFmtId="0" fontId="13" fillId="38" borderId="72" xfId="77" applyFont="1" applyFill="1" applyBorder="1" applyAlignment="1">
      <alignment horizontal="center" vertical="center" wrapText="1"/>
      <protection/>
    </xf>
    <xf numFmtId="0" fontId="13" fillId="38" borderId="26" xfId="77" applyFont="1" applyFill="1" applyBorder="1" applyAlignment="1">
      <alignment horizontal="center" vertical="center" wrapText="1"/>
      <protection/>
    </xf>
    <xf numFmtId="0" fontId="13" fillId="38" borderId="73" xfId="77" applyFont="1" applyFill="1" applyBorder="1" applyAlignment="1">
      <alignment horizontal="center" vertical="center" wrapText="1"/>
      <protection/>
    </xf>
    <xf numFmtId="0" fontId="13" fillId="38" borderId="19" xfId="77" applyFont="1" applyFill="1" applyBorder="1" applyAlignment="1">
      <alignment horizontal="center" vertical="center" wrapText="1"/>
      <protection/>
    </xf>
    <xf numFmtId="0" fontId="13" fillId="38" borderId="74" xfId="77" applyFont="1" applyFill="1" applyBorder="1" applyAlignment="1">
      <alignment horizontal="center" vertical="center" wrapText="1"/>
      <protection/>
    </xf>
    <xf numFmtId="0" fontId="13" fillId="38" borderId="63" xfId="77" applyFont="1" applyFill="1" applyBorder="1" applyAlignment="1">
      <alignment horizontal="center" vertical="center" wrapText="1"/>
      <protection/>
    </xf>
    <xf numFmtId="0" fontId="13" fillId="38" borderId="71" xfId="77" applyFont="1" applyFill="1" applyBorder="1" applyAlignment="1">
      <alignment horizontal="center" vertical="center" wrapText="1"/>
      <protection/>
    </xf>
    <xf numFmtId="0" fontId="13" fillId="38" borderId="13" xfId="77" applyFont="1" applyFill="1" applyBorder="1" applyAlignment="1">
      <alignment horizontal="center" vertical="center" wrapText="1"/>
      <protection/>
    </xf>
    <xf numFmtId="0" fontId="26" fillId="0" borderId="47" xfId="62" applyNumberFormat="1" applyFont="1" applyFill="1" applyBorder="1" applyAlignment="1" applyProtection="1">
      <alignment horizontal="center" vertical="center" wrapText="1"/>
      <protection/>
    </xf>
    <xf numFmtId="0" fontId="26" fillId="0" borderId="48" xfId="62" applyNumberFormat="1" applyFont="1" applyFill="1" applyBorder="1" applyAlignment="1" applyProtection="1">
      <alignment horizontal="center" vertical="center" wrapText="1"/>
      <protection/>
    </xf>
    <xf numFmtId="0" fontId="8" fillId="49" borderId="47" xfId="62" applyNumberFormat="1" applyFont="1" applyFill="1" applyBorder="1" applyAlignment="1" applyProtection="1">
      <alignment horizontal="center" vertical="center" wrapText="1"/>
      <protection/>
    </xf>
    <xf numFmtId="0" fontId="8" fillId="49" borderId="48" xfId="62" applyNumberFormat="1" applyFont="1" applyFill="1" applyBorder="1" applyAlignment="1" applyProtection="1">
      <alignment horizontal="center" vertical="center" wrapText="1"/>
      <protection/>
    </xf>
    <xf numFmtId="0" fontId="10" fillId="49" borderId="47" xfId="62" applyNumberFormat="1" applyFont="1" applyFill="1" applyBorder="1" applyAlignment="1" applyProtection="1">
      <alignment horizontal="center" vertical="center" wrapText="1"/>
      <protection/>
    </xf>
    <xf numFmtId="0" fontId="10" fillId="49" borderId="48" xfId="62" applyNumberFormat="1" applyFont="1" applyFill="1" applyBorder="1" applyAlignment="1" applyProtection="1">
      <alignment horizontal="center" vertical="center" wrapText="1"/>
      <protection/>
    </xf>
    <xf numFmtId="0" fontId="10" fillId="49" borderId="50" xfId="62" applyNumberFormat="1" applyFont="1" applyFill="1" applyBorder="1" applyAlignment="1" applyProtection="1">
      <alignment horizontal="center" vertical="center" wrapText="1"/>
      <protection/>
    </xf>
    <xf numFmtId="165" fontId="8" fillId="49" borderId="47" xfId="62" applyNumberFormat="1" applyFont="1" applyFill="1" applyBorder="1" applyAlignment="1" applyProtection="1">
      <alignment horizontal="right" vertical="center" wrapText="1"/>
      <protection/>
    </xf>
    <xf numFmtId="165" fontId="8" fillId="49" borderId="48" xfId="62" applyNumberFormat="1" applyFont="1" applyFill="1" applyBorder="1" applyAlignment="1" applyProtection="1">
      <alignment horizontal="right" vertical="center" wrapText="1"/>
      <protection/>
    </xf>
    <xf numFmtId="0" fontId="27" fillId="0" borderId="49" xfId="62" applyNumberFormat="1" applyFont="1" applyFill="1" applyBorder="1" applyAlignment="1" applyProtection="1">
      <alignment horizontal="center" vertical="center" wrapText="1"/>
      <protection/>
    </xf>
    <xf numFmtId="0" fontId="27" fillId="0" borderId="0" xfId="62" applyNumberFormat="1" applyFont="1" applyFill="1" applyBorder="1" applyAlignment="1" applyProtection="1">
      <alignment horizontal="center" vertical="center" wrapText="1"/>
      <protection/>
    </xf>
    <xf numFmtId="0" fontId="10" fillId="50" borderId="47" xfId="62" applyNumberFormat="1" applyFont="1" applyFill="1" applyBorder="1" applyAlignment="1" applyProtection="1">
      <alignment horizontal="center" vertical="center" wrapText="1"/>
      <protection/>
    </xf>
    <xf numFmtId="0" fontId="10" fillId="50" borderId="48" xfId="62" applyNumberFormat="1" applyFont="1" applyFill="1" applyBorder="1" applyAlignment="1" applyProtection="1">
      <alignment horizontal="center" vertical="center" wrapText="1"/>
      <protection/>
    </xf>
    <xf numFmtId="0" fontId="10" fillId="50" borderId="50" xfId="62" applyNumberFormat="1" applyFont="1" applyFill="1" applyBorder="1" applyAlignment="1" applyProtection="1">
      <alignment horizontal="center" vertical="center" wrapText="1"/>
      <protection/>
    </xf>
    <xf numFmtId="165" fontId="10" fillId="50" borderId="47" xfId="62" applyNumberFormat="1" applyFont="1" applyFill="1" applyBorder="1" applyAlignment="1" applyProtection="1">
      <alignment horizontal="right" vertical="center" wrapText="1"/>
      <protection/>
    </xf>
    <xf numFmtId="165" fontId="10" fillId="50" borderId="48" xfId="62" applyNumberFormat="1" applyFont="1" applyFill="1" applyBorder="1" applyAlignment="1" applyProtection="1">
      <alignment horizontal="right" vertical="center" wrapText="1"/>
      <protection/>
    </xf>
    <xf numFmtId="0" fontId="27" fillId="0" borderId="51" xfId="62" applyNumberFormat="1" applyFont="1" applyFill="1" applyBorder="1" applyAlignment="1" applyProtection="1">
      <alignment horizontal="center" vertical="center" wrapText="1"/>
      <protection/>
    </xf>
    <xf numFmtId="0" fontId="27" fillId="0" borderId="50" xfId="62" applyNumberFormat="1" applyFont="1" applyFill="1" applyBorder="1" applyAlignment="1" applyProtection="1">
      <alignment horizontal="center" vertical="center" wrapText="1"/>
      <protection/>
    </xf>
    <xf numFmtId="0" fontId="27" fillId="0" borderId="48" xfId="62" applyNumberFormat="1" applyFont="1" applyFill="1" applyBorder="1" applyAlignment="1" applyProtection="1">
      <alignment horizontal="center" vertical="center" wrapText="1"/>
      <protection/>
    </xf>
    <xf numFmtId="0" fontId="10" fillId="0" borderId="47" xfId="62" applyNumberFormat="1" applyFont="1" applyFill="1" applyBorder="1" applyAlignment="1" applyProtection="1">
      <alignment horizontal="center" vertical="center" wrapText="1"/>
      <protection/>
    </xf>
    <xf numFmtId="0" fontId="10" fillId="0" borderId="48" xfId="62" applyNumberFormat="1" applyFont="1" applyFill="1" applyBorder="1" applyAlignment="1" applyProtection="1">
      <alignment horizontal="center" vertical="center" wrapText="1"/>
      <protection/>
    </xf>
    <xf numFmtId="165" fontId="10" fillId="0" borderId="47" xfId="62" applyNumberFormat="1" applyFont="1" applyFill="1" applyBorder="1" applyAlignment="1" applyProtection="1">
      <alignment horizontal="right" vertical="center" wrapText="1"/>
      <protection/>
    </xf>
    <xf numFmtId="165" fontId="10" fillId="0" borderId="48" xfId="62" applyNumberFormat="1" applyFont="1" applyFill="1" applyBorder="1" applyAlignment="1" applyProtection="1">
      <alignment horizontal="right" vertical="center" wrapText="1"/>
      <protection/>
    </xf>
    <xf numFmtId="0" fontId="7" fillId="0" borderId="0" xfId="62" applyNumberFormat="1" applyFont="1" applyFill="1" applyBorder="1" applyAlignment="1" applyProtection="1">
      <alignment horizontal="left" vertical="top" wrapText="1"/>
      <protection/>
    </xf>
    <xf numFmtId="0" fontId="7" fillId="0" borderId="0" xfId="62" applyNumberFormat="1" applyFont="1" applyFill="1" applyBorder="1" applyAlignment="1" applyProtection="1">
      <alignment horizontal="right" vertical="center" wrapText="1"/>
      <protection/>
    </xf>
    <xf numFmtId="0" fontId="8" fillId="0" borderId="47" xfId="62" applyNumberFormat="1" applyFont="1" applyFill="1" applyBorder="1" applyAlignment="1" applyProtection="1">
      <alignment horizontal="right" vertical="center" wrapText="1"/>
      <protection/>
    </xf>
    <xf numFmtId="0" fontId="8" fillId="0" borderId="50" xfId="62" applyNumberFormat="1" applyFont="1" applyFill="1" applyBorder="1" applyAlignment="1" applyProtection="1">
      <alignment horizontal="right" vertical="center" wrapText="1"/>
      <protection/>
    </xf>
    <xf numFmtId="0" fontId="8" fillId="0" borderId="48" xfId="62" applyNumberFormat="1" applyFont="1" applyFill="1" applyBorder="1" applyAlignment="1" applyProtection="1">
      <alignment horizontal="right" vertical="center" wrapText="1"/>
      <protection/>
    </xf>
    <xf numFmtId="49" fontId="3" fillId="33" borderId="11" xfId="56" applyNumberFormat="1" applyFont="1" applyFill="1" applyBorder="1" applyAlignment="1" applyProtection="1">
      <alignment horizontal="right" vertical="center" wrapText="1"/>
      <protection locked="0"/>
    </xf>
    <xf numFmtId="49" fontId="11" fillId="33" borderId="20" xfId="5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6" applyNumberFormat="1" applyFont="1" applyFill="1" applyBorder="1" applyAlignment="1" applyProtection="1">
      <alignment horizontal="left"/>
      <protection locked="0"/>
    </xf>
    <xf numFmtId="49" fontId="2" fillId="33" borderId="0" xfId="56" applyNumberFormat="1" applyFill="1" applyAlignment="1" applyProtection="1">
      <alignment horizontal="right" vertical="center" wrapText="1"/>
      <protection locked="0"/>
    </xf>
    <xf numFmtId="49" fontId="2" fillId="33" borderId="0" xfId="56" applyNumberFormat="1" applyFill="1" applyAlignment="1" applyProtection="1">
      <alignment horizontal="center" vertical="center" wrapText="1"/>
      <protection locked="0"/>
    </xf>
    <xf numFmtId="49" fontId="10" fillId="48" borderId="11" xfId="56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56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56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5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6" applyNumberFormat="1" applyFont="1" applyFill="1" applyBorder="1" applyAlignment="1" applyProtection="1">
      <alignment horizontal="right" vertical="center"/>
      <protection locked="0"/>
    </xf>
    <xf numFmtId="49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56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56" applyNumberFormat="1" applyFont="1" applyFill="1" applyBorder="1" applyAlignment="1" applyProtection="1">
      <alignment horizontal="right" vertical="center" wrapText="1"/>
      <protection locked="0"/>
    </xf>
    <xf numFmtId="49" fontId="3" fillId="33" borderId="75" xfId="56" applyNumberFormat="1" applyFont="1" applyFill="1" applyBorder="1" applyAlignment="1" applyProtection="1">
      <alignment horizontal="center" vertical="center" wrapText="1"/>
      <protection locked="0"/>
    </xf>
  </cellXfs>
  <cellStyles count="7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0 2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8 2" xfId="61"/>
    <cellStyle name="Normalny 19" xfId="62"/>
    <cellStyle name="Normalny 2" xfId="63"/>
    <cellStyle name="Normalny 2 2" xfId="64"/>
    <cellStyle name="Normalny 2 2 2" xfId="65"/>
    <cellStyle name="Normalny 2 3" xfId="66"/>
    <cellStyle name="Normalny 2 3 2" xfId="67"/>
    <cellStyle name="Normalny 2 4" xfId="68"/>
    <cellStyle name="Normalny 3" xfId="69"/>
    <cellStyle name="Normalny 4" xfId="70"/>
    <cellStyle name="Normalny 4 2" xfId="71"/>
    <cellStyle name="Normalny 5" xfId="72"/>
    <cellStyle name="Normalny 6" xfId="73"/>
    <cellStyle name="Normalny 7" xfId="74"/>
    <cellStyle name="Normalny 8" xfId="75"/>
    <cellStyle name="Normalny 9" xfId="76"/>
    <cellStyle name="Normalny_2). PROJEKT BUDŻETU na 2010 rok-BIP" xfId="77"/>
    <cellStyle name="Normalny_Plan budżetu zmiany 2006 r. 2" xfId="78"/>
    <cellStyle name="Normalny_Plan na 2009 rok" xfId="79"/>
    <cellStyle name="Normalny_Wydatki 2007 ogółem 2" xfId="80"/>
    <cellStyle name="Normalny_załącznikiki-do projektu powiat" xfId="81"/>
    <cellStyle name="Obliczenia" xfId="82"/>
    <cellStyle name="Percent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24</xdr:row>
      <xdr:rowOff>0</xdr:rowOff>
    </xdr:from>
    <xdr:to>
      <xdr:col>13</xdr:col>
      <xdr:colOff>142875</xdr:colOff>
      <xdr:row>35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4897100" y="8515350"/>
          <a:ext cx="2190750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G18" sqref="G18"/>
    </sheetView>
  </sheetViews>
  <sheetFormatPr defaultColWidth="9.33203125" defaultRowHeight="10.5"/>
  <cols>
    <col min="1" max="1" width="3" style="171" customWidth="1"/>
    <col min="2" max="2" width="0.328125" style="171" customWidth="1"/>
    <col min="3" max="3" width="13.16015625" style="171" customWidth="1"/>
    <col min="4" max="4" width="1.66796875" style="171" customWidth="1"/>
    <col min="5" max="5" width="11.83203125" style="171" customWidth="1"/>
    <col min="6" max="6" width="0.328125" style="171" customWidth="1"/>
    <col min="7" max="7" width="13.16015625" style="171" customWidth="1"/>
    <col min="8" max="8" width="48.83203125" style="171" customWidth="1"/>
    <col min="9" max="9" width="22.66015625" style="171" customWidth="1"/>
    <col min="10" max="10" width="14.5" style="171" customWidth="1"/>
    <col min="11" max="11" width="8.16015625" style="171" customWidth="1"/>
    <col min="12" max="12" width="22.33203125" style="171" customWidth="1"/>
    <col min="13" max="13" width="0.328125" style="171" customWidth="1"/>
    <col min="14" max="14" width="1.3359375" style="171" customWidth="1"/>
    <col min="15" max="16384" width="9.33203125" style="171" customWidth="1"/>
  </cols>
  <sheetData>
    <row r="1" ht="5.25" customHeight="1"/>
    <row r="2" spans="2:13" ht="33.75" customHeight="1">
      <c r="B2" s="203"/>
      <c r="C2" s="230" t="s">
        <v>218</v>
      </c>
      <c r="D2" s="230"/>
      <c r="E2" s="230"/>
      <c r="F2" s="230"/>
      <c r="G2" s="230"/>
      <c r="H2" s="230"/>
      <c r="I2" s="230"/>
      <c r="J2" s="230"/>
      <c r="K2" s="230"/>
      <c r="L2" s="230"/>
      <c r="M2" s="204"/>
    </row>
    <row r="3" spans="2:12" ht="42" customHeight="1">
      <c r="B3" s="205" t="s">
        <v>219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ht="0.75" customHeight="1"/>
    <row r="5" spans="2:13" ht="12.75" customHeight="1">
      <c r="B5" s="206" t="s">
        <v>0</v>
      </c>
      <c r="C5" s="207"/>
      <c r="D5" s="206" t="s">
        <v>1</v>
      </c>
      <c r="E5" s="207"/>
      <c r="F5" s="206" t="s">
        <v>2</v>
      </c>
      <c r="G5" s="207"/>
      <c r="H5" s="196" t="s">
        <v>3</v>
      </c>
      <c r="I5" s="196" t="s">
        <v>4</v>
      </c>
      <c r="J5" s="206" t="s">
        <v>5</v>
      </c>
      <c r="K5" s="207"/>
      <c r="L5" s="206" t="s">
        <v>6</v>
      </c>
      <c r="M5" s="207"/>
    </row>
    <row r="6" ht="0.75" customHeight="1"/>
    <row r="7" spans="2:13" ht="12" customHeight="1">
      <c r="B7" s="215" t="s">
        <v>165</v>
      </c>
      <c r="C7" s="216"/>
      <c r="D7" s="217" t="s">
        <v>76</v>
      </c>
      <c r="E7" s="218"/>
      <c r="F7" s="219" t="s">
        <v>76</v>
      </c>
      <c r="G7" s="218"/>
      <c r="H7" s="197" t="s">
        <v>166</v>
      </c>
      <c r="I7" s="198">
        <v>184275</v>
      </c>
      <c r="J7" s="220">
        <v>0</v>
      </c>
      <c r="K7" s="221"/>
      <c r="L7" s="220">
        <v>184275</v>
      </c>
      <c r="M7" s="221"/>
    </row>
    <row r="8" spans="2:13" ht="12" customHeight="1">
      <c r="B8" s="208" t="s">
        <v>76</v>
      </c>
      <c r="C8" s="209"/>
      <c r="D8" s="210" t="s">
        <v>171</v>
      </c>
      <c r="E8" s="211"/>
      <c r="F8" s="212" t="s">
        <v>76</v>
      </c>
      <c r="G8" s="211"/>
      <c r="H8" s="199" t="s">
        <v>20</v>
      </c>
      <c r="I8" s="200">
        <v>184275</v>
      </c>
      <c r="J8" s="213">
        <v>0</v>
      </c>
      <c r="K8" s="214"/>
      <c r="L8" s="213">
        <v>184275</v>
      </c>
      <c r="M8" s="214"/>
    </row>
    <row r="9" spans="2:13" ht="12" customHeight="1">
      <c r="B9" s="208" t="s">
        <v>76</v>
      </c>
      <c r="C9" s="222"/>
      <c r="D9" s="223" t="s">
        <v>76</v>
      </c>
      <c r="E9" s="224"/>
      <c r="F9" s="225" t="s">
        <v>172</v>
      </c>
      <c r="G9" s="226"/>
      <c r="H9" s="201" t="s">
        <v>18</v>
      </c>
      <c r="I9" s="202">
        <v>49730</v>
      </c>
      <c r="J9" s="227">
        <v>40</v>
      </c>
      <c r="K9" s="228"/>
      <c r="L9" s="227">
        <v>49770</v>
      </c>
      <c r="M9" s="228"/>
    </row>
    <row r="10" spans="2:13" ht="12" customHeight="1">
      <c r="B10" s="208" t="s">
        <v>76</v>
      </c>
      <c r="C10" s="222"/>
      <c r="D10" s="223" t="s">
        <v>76</v>
      </c>
      <c r="E10" s="224"/>
      <c r="F10" s="225" t="s">
        <v>173</v>
      </c>
      <c r="G10" s="226"/>
      <c r="H10" s="201" t="s">
        <v>18</v>
      </c>
      <c r="I10" s="202">
        <v>4095</v>
      </c>
      <c r="J10" s="227">
        <v>4</v>
      </c>
      <c r="K10" s="228"/>
      <c r="L10" s="227">
        <v>4099</v>
      </c>
      <c r="M10" s="228"/>
    </row>
    <row r="11" spans="2:13" ht="12" customHeight="1">
      <c r="B11" s="208" t="s">
        <v>76</v>
      </c>
      <c r="C11" s="222"/>
      <c r="D11" s="223" t="s">
        <v>76</v>
      </c>
      <c r="E11" s="224"/>
      <c r="F11" s="225" t="s">
        <v>174</v>
      </c>
      <c r="G11" s="226"/>
      <c r="H11" s="201" t="s">
        <v>170</v>
      </c>
      <c r="I11" s="202">
        <v>1097</v>
      </c>
      <c r="J11" s="227">
        <v>-40</v>
      </c>
      <c r="K11" s="228"/>
      <c r="L11" s="227">
        <v>1057</v>
      </c>
      <c r="M11" s="228"/>
    </row>
    <row r="12" spans="2:13" ht="12" customHeight="1">
      <c r="B12" s="208" t="s">
        <v>76</v>
      </c>
      <c r="C12" s="222"/>
      <c r="D12" s="223" t="s">
        <v>76</v>
      </c>
      <c r="E12" s="224"/>
      <c r="F12" s="225" t="s">
        <v>175</v>
      </c>
      <c r="G12" s="226"/>
      <c r="H12" s="201" t="s">
        <v>170</v>
      </c>
      <c r="I12" s="202">
        <v>90</v>
      </c>
      <c r="J12" s="227">
        <v>-4</v>
      </c>
      <c r="K12" s="228"/>
      <c r="L12" s="227">
        <v>86</v>
      </c>
      <c r="M12" s="228"/>
    </row>
    <row r="13" spans="2:13" ht="12" customHeight="1">
      <c r="B13" s="215" t="s">
        <v>77</v>
      </c>
      <c r="C13" s="216"/>
      <c r="D13" s="217" t="s">
        <v>76</v>
      </c>
      <c r="E13" s="218"/>
      <c r="F13" s="219" t="s">
        <v>76</v>
      </c>
      <c r="G13" s="218"/>
      <c r="H13" s="197" t="s">
        <v>78</v>
      </c>
      <c r="I13" s="198">
        <v>0</v>
      </c>
      <c r="J13" s="220">
        <v>15854</v>
      </c>
      <c r="K13" s="221"/>
      <c r="L13" s="220">
        <v>15854</v>
      </c>
      <c r="M13" s="221"/>
    </row>
    <row r="14" spans="2:13" ht="12" customHeight="1">
      <c r="B14" s="208" t="s">
        <v>76</v>
      </c>
      <c r="C14" s="209"/>
      <c r="D14" s="210" t="s">
        <v>79</v>
      </c>
      <c r="E14" s="211"/>
      <c r="F14" s="212" t="s">
        <v>76</v>
      </c>
      <c r="G14" s="211"/>
      <c r="H14" s="199" t="s">
        <v>64</v>
      </c>
      <c r="I14" s="200">
        <v>0</v>
      </c>
      <c r="J14" s="213">
        <v>15854</v>
      </c>
      <c r="K14" s="214"/>
      <c r="L14" s="213">
        <v>15854</v>
      </c>
      <c r="M14" s="214"/>
    </row>
    <row r="15" spans="2:13" ht="12" customHeight="1">
      <c r="B15" s="208" t="s">
        <v>76</v>
      </c>
      <c r="C15" s="222"/>
      <c r="D15" s="223" t="s">
        <v>76</v>
      </c>
      <c r="E15" s="224"/>
      <c r="F15" s="225" t="s">
        <v>186</v>
      </c>
      <c r="G15" s="226"/>
      <c r="H15" s="201" t="s">
        <v>185</v>
      </c>
      <c r="I15" s="202">
        <v>0</v>
      </c>
      <c r="J15" s="227">
        <v>15854</v>
      </c>
      <c r="K15" s="228"/>
      <c r="L15" s="227">
        <v>15854</v>
      </c>
      <c r="M15" s="228"/>
    </row>
    <row r="16" ht="13.5" customHeight="1"/>
    <row r="17" spans="2:13" ht="13.5" customHeight="1">
      <c r="B17" s="231" t="s">
        <v>21</v>
      </c>
      <c r="C17" s="232"/>
      <c r="D17" s="232"/>
      <c r="E17" s="232"/>
      <c r="F17" s="232"/>
      <c r="G17" s="232"/>
      <c r="H17" s="233"/>
      <c r="I17" s="202">
        <v>184275</v>
      </c>
      <c r="J17" s="227">
        <v>15854</v>
      </c>
      <c r="K17" s="228"/>
      <c r="L17" s="227">
        <v>200129</v>
      </c>
      <c r="M17" s="228"/>
    </row>
    <row r="18" ht="274.5" customHeight="1"/>
    <row r="19" spans="2:14" ht="13.5" customHeight="1">
      <c r="B19" s="229" t="s">
        <v>14</v>
      </c>
      <c r="C19" s="229"/>
      <c r="D19" s="229"/>
      <c r="K19" s="230" t="s">
        <v>217</v>
      </c>
      <c r="L19" s="230"/>
      <c r="M19" s="230"/>
      <c r="N19" s="230"/>
    </row>
  </sheetData>
  <sheetProtection/>
  <mergeCells count="57">
    <mergeCell ref="B19:D19"/>
    <mergeCell ref="K19:N19"/>
    <mergeCell ref="C2:L2"/>
    <mergeCell ref="B15:C15"/>
    <mergeCell ref="D15:E15"/>
    <mergeCell ref="F15:G15"/>
    <mergeCell ref="J15:K15"/>
    <mergeCell ref="L15:M15"/>
    <mergeCell ref="B17:H17"/>
    <mergeCell ref="J17:K17"/>
    <mergeCell ref="L17:M17"/>
    <mergeCell ref="B13:C13"/>
    <mergeCell ref="D13:E13"/>
    <mergeCell ref="F13:G13"/>
    <mergeCell ref="J13:K13"/>
    <mergeCell ref="L13:M13"/>
    <mergeCell ref="B14:C14"/>
    <mergeCell ref="D14:E14"/>
    <mergeCell ref="F14:G14"/>
    <mergeCell ref="J14:K14"/>
    <mergeCell ref="L14:M14"/>
    <mergeCell ref="B11:C11"/>
    <mergeCell ref="D11:E11"/>
    <mergeCell ref="F11:G11"/>
    <mergeCell ref="J11:K11"/>
    <mergeCell ref="L11:M11"/>
    <mergeCell ref="B12:C12"/>
    <mergeCell ref="D12:E12"/>
    <mergeCell ref="F12:G12"/>
    <mergeCell ref="J12:K12"/>
    <mergeCell ref="L12:M12"/>
    <mergeCell ref="B9:C9"/>
    <mergeCell ref="D9:E9"/>
    <mergeCell ref="F9:G9"/>
    <mergeCell ref="J9:K9"/>
    <mergeCell ref="L9:M9"/>
    <mergeCell ref="B10:C10"/>
    <mergeCell ref="D10:E10"/>
    <mergeCell ref="F10:G10"/>
    <mergeCell ref="J10:K10"/>
    <mergeCell ref="L10:M10"/>
    <mergeCell ref="B7:C7"/>
    <mergeCell ref="D7:E7"/>
    <mergeCell ref="F7:G7"/>
    <mergeCell ref="J7:K7"/>
    <mergeCell ref="L7:M7"/>
    <mergeCell ref="B8:C8"/>
    <mergeCell ref="D8:E8"/>
    <mergeCell ref="F8:G8"/>
    <mergeCell ref="J8:K8"/>
    <mergeCell ref="L8:M8"/>
    <mergeCell ref="B3:L3"/>
    <mergeCell ref="B5:C5"/>
    <mergeCell ref="D5:E5"/>
    <mergeCell ref="F5:G5"/>
    <mergeCell ref="J5:K5"/>
    <mergeCell ref="L5:M5"/>
  </mergeCells>
  <printOptions/>
  <pageMargins left="0.39" right="0.39" top="0.39" bottom="0.39" header="0.5" footer="0.5"/>
  <pageSetup orientation="landscape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E1" sqref="E1:I1"/>
    </sheetView>
  </sheetViews>
  <sheetFormatPr defaultColWidth="9.33203125" defaultRowHeight="10.5"/>
  <cols>
    <col min="1" max="1" width="8.16015625" style="103" customWidth="1"/>
    <col min="2" max="2" width="7.16015625" style="103" customWidth="1"/>
    <col min="3" max="3" width="12.16015625" style="103" customWidth="1"/>
    <col min="4" max="4" width="10.5" style="103" customWidth="1"/>
    <col min="5" max="5" width="85" style="103" customWidth="1"/>
    <col min="6" max="6" width="26.16015625" style="103" customWidth="1"/>
    <col min="7" max="7" width="24.16015625" style="103" customWidth="1"/>
    <col min="8" max="8" width="24" style="103" customWidth="1"/>
    <col min="9" max="9" width="46" style="103" customWidth="1"/>
    <col min="10" max="10" width="4.66015625" style="103" customWidth="1"/>
    <col min="11" max="11" width="16" style="103" bestFit="1" customWidth="1"/>
    <col min="12" max="12" width="14.66015625" style="103" customWidth="1"/>
    <col min="13" max="13" width="17.83203125" style="103" customWidth="1"/>
    <col min="14" max="16384" width="9.33203125" style="103" customWidth="1"/>
  </cols>
  <sheetData>
    <row r="1" spans="5:14" ht="37.5" customHeight="1">
      <c r="E1" s="234" t="s">
        <v>216</v>
      </c>
      <c r="F1" s="234"/>
      <c r="G1" s="234"/>
      <c r="H1" s="234"/>
      <c r="I1" s="234"/>
      <c r="J1" s="104"/>
      <c r="K1" s="104"/>
      <c r="L1" s="104"/>
      <c r="M1" s="104"/>
      <c r="N1" s="104"/>
    </row>
    <row r="2" spans="1:14" ht="23.25" customHeight="1">
      <c r="A2" s="235" t="s">
        <v>92</v>
      </c>
      <c r="B2" s="235"/>
      <c r="C2" s="235"/>
      <c r="D2" s="235"/>
      <c r="E2" s="235"/>
      <c r="F2" s="235"/>
      <c r="G2" s="235"/>
      <c r="H2" s="235"/>
      <c r="I2" s="235"/>
      <c r="J2" s="104"/>
      <c r="K2" s="104"/>
      <c r="L2" s="105"/>
      <c r="M2" s="104"/>
      <c r="N2" s="104"/>
    </row>
    <row r="3" spans="9:14" ht="15.75">
      <c r="I3" s="106"/>
      <c r="J3" s="104"/>
      <c r="K3" s="104"/>
      <c r="L3" s="105"/>
      <c r="M3" s="104"/>
      <c r="N3" s="104"/>
    </row>
    <row r="4" spans="1:14" ht="15.75" customHeight="1">
      <c r="A4" s="236" t="s">
        <v>93</v>
      </c>
      <c r="B4" s="236" t="s">
        <v>0</v>
      </c>
      <c r="C4" s="236" t="s">
        <v>1</v>
      </c>
      <c r="D4" s="236" t="s">
        <v>94</v>
      </c>
      <c r="E4" s="236" t="s">
        <v>95</v>
      </c>
      <c r="F4" s="236" t="s">
        <v>96</v>
      </c>
      <c r="G4" s="236" t="s">
        <v>5</v>
      </c>
      <c r="H4" s="236" t="s">
        <v>97</v>
      </c>
      <c r="I4" s="239" t="s">
        <v>98</v>
      </c>
      <c r="J4" s="107"/>
      <c r="K4" s="107"/>
      <c r="L4" s="108"/>
      <c r="M4" s="104"/>
      <c r="N4" s="104"/>
    </row>
    <row r="5" spans="1:14" ht="15.75" customHeight="1">
      <c r="A5" s="236"/>
      <c r="B5" s="236"/>
      <c r="C5" s="236"/>
      <c r="D5" s="236"/>
      <c r="E5" s="236"/>
      <c r="F5" s="236"/>
      <c r="G5" s="237"/>
      <c r="H5" s="237"/>
      <c r="I5" s="239"/>
      <c r="J5" s="104"/>
      <c r="K5" s="104"/>
      <c r="L5" s="105"/>
      <c r="M5" s="104"/>
      <c r="N5" s="104"/>
    </row>
    <row r="6" spans="1:14" ht="42.75" customHeight="1">
      <c r="A6" s="236"/>
      <c r="B6" s="236"/>
      <c r="C6" s="236"/>
      <c r="D6" s="236"/>
      <c r="E6" s="236"/>
      <c r="F6" s="236"/>
      <c r="G6" s="238"/>
      <c r="H6" s="238"/>
      <c r="I6" s="239"/>
      <c r="J6" s="104"/>
      <c r="K6" s="104"/>
      <c r="L6" s="105"/>
      <c r="M6" s="104"/>
      <c r="N6" s="104"/>
    </row>
    <row r="7" spans="1:14" ht="11.2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/>
      <c r="H7" s="109"/>
      <c r="I7" s="109">
        <v>7</v>
      </c>
      <c r="J7" s="104"/>
      <c r="K7" s="104"/>
      <c r="L7" s="105"/>
      <c r="M7" s="104"/>
      <c r="N7" s="104"/>
    </row>
    <row r="8" spans="1:14" ht="28.5" customHeight="1">
      <c r="A8" s="240" t="s">
        <v>99</v>
      </c>
      <c r="B8" s="240">
        <v>600</v>
      </c>
      <c r="C8" s="243">
        <v>60014</v>
      </c>
      <c r="D8" s="240">
        <v>4270</v>
      </c>
      <c r="E8" s="110" t="s">
        <v>100</v>
      </c>
      <c r="F8" s="111">
        <f>SUM(F9:F16)</f>
        <v>1109917</v>
      </c>
      <c r="G8" s="111">
        <f>SUM(G9:G16)</f>
        <v>0</v>
      </c>
      <c r="H8" s="112">
        <f>SUM(F8+G8)</f>
        <v>1109917</v>
      </c>
      <c r="I8" s="245" t="s">
        <v>101</v>
      </c>
      <c r="J8" s="104"/>
      <c r="K8" s="104"/>
      <c r="L8" s="105"/>
      <c r="M8" s="104"/>
      <c r="N8" s="104"/>
    </row>
    <row r="9" spans="1:14" ht="28.5" customHeight="1">
      <c r="A9" s="241"/>
      <c r="B9" s="241"/>
      <c r="C9" s="244"/>
      <c r="D9" s="241"/>
      <c r="E9" s="113" t="s">
        <v>102</v>
      </c>
      <c r="F9" s="114">
        <v>110208</v>
      </c>
      <c r="G9" s="115">
        <v>0</v>
      </c>
      <c r="H9" s="116">
        <f aca="true" t="shared" si="0" ref="H9:H48">SUM(F9+G9)</f>
        <v>110208</v>
      </c>
      <c r="I9" s="246"/>
      <c r="J9" s="104"/>
      <c r="K9" s="104"/>
      <c r="L9" s="105"/>
      <c r="M9" s="104"/>
      <c r="N9" s="104"/>
    </row>
    <row r="10" spans="1:14" ht="28.5" customHeight="1">
      <c r="A10" s="241"/>
      <c r="B10" s="241"/>
      <c r="C10" s="244"/>
      <c r="D10" s="241"/>
      <c r="E10" s="113" t="s">
        <v>103</v>
      </c>
      <c r="F10" s="114">
        <v>107289</v>
      </c>
      <c r="G10" s="115">
        <v>0</v>
      </c>
      <c r="H10" s="116">
        <f t="shared" si="0"/>
        <v>107289</v>
      </c>
      <c r="I10" s="246"/>
      <c r="J10" s="104"/>
      <c r="K10" s="104"/>
      <c r="L10" s="105"/>
      <c r="M10" s="104"/>
      <c r="N10" s="104"/>
    </row>
    <row r="11" spans="1:14" ht="28.5" customHeight="1">
      <c r="A11" s="241"/>
      <c r="B11" s="241"/>
      <c r="C11" s="244"/>
      <c r="D11" s="241"/>
      <c r="E11" s="113" t="s">
        <v>104</v>
      </c>
      <c r="F11" s="114">
        <v>97327</v>
      </c>
      <c r="G11" s="115">
        <v>0</v>
      </c>
      <c r="H11" s="116">
        <f t="shared" si="0"/>
        <v>97327</v>
      </c>
      <c r="I11" s="246"/>
      <c r="J11" s="104"/>
      <c r="K11" s="104"/>
      <c r="L11" s="105"/>
      <c r="M11" s="104"/>
      <c r="N11" s="104"/>
    </row>
    <row r="12" spans="1:14" ht="28.5" customHeight="1">
      <c r="A12" s="241"/>
      <c r="B12" s="241"/>
      <c r="C12" s="244"/>
      <c r="D12" s="241"/>
      <c r="E12" s="113" t="s">
        <v>105</v>
      </c>
      <c r="F12" s="114">
        <v>115805</v>
      </c>
      <c r="G12" s="115">
        <v>0</v>
      </c>
      <c r="H12" s="116">
        <f t="shared" si="0"/>
        <v>115805</v>
      </c>
      <c r="I12" s="246"/>
      <c r="J12" s="104"/>
      <c r="K12" s="104"/>
      <c r="L12" s="105"/>
      <c r="M12" s="104"/>
      <c r="N12" s="104"/>
    </row>
    <row r="13" spans="1:14" ht="28.5" customHeight="1">
      <c r="A13" s="241"/>
      <c r="B13" s="241"/>
      <c r="C13" s="244"/>
      <c r="D13" s="241"/>
      <c r="E13" s="113" t="s">
        <v>106</v>
      </c>
      <c r="F13" s="114">
        <v>248693</v>
      </c>
      <c r="G13" s="115">
        <v>0</v>
      </c>
      <c r="H13" s="116">
        <f t="shared" si="0"/>
        <v>248693</v>
      </c>
      <c r="I13" s="246"/>
      <c r="J13" s="104"/>
      <c r="K13" s="104"/>
      <c r="L13" s="105"/>
      <c r="M13" s="104"/>
      <c r="N13" s="104"/>
    </row>
    <row r="14" spans="1:14" ht="28.5" customHeight="1">
      <c r="A14" s="241"/>
      <c r="B14" s="241"/>
      <c r="C14" s="244"/>
      <c r="D14" s="241"/>
      <c r="E14" s="113" t="s">
        <v>107</v>
      </c>
      <c r="F14" s="114">
        <v>112237</v>
      </c>
      <c r="G14" s="115">
        <v>0</v>
      </c>
      <c r="H14" s="116">
        <f t="shared" si="0"/>
        <v>112237</v>
      </c>
      <c r="I14" s="246"/>
      <c r="J14" s="104"/>
      <c r="K14" s="105">
        <f>H8+H17+H18+H19+H20</f>
        <v>1301987</v>
      </c>
      <c r="L14" s="105"/>
      <c r="M14" s="104"/>
      <c r="N14" s="104"/>
    </row>
    <row r="15" spans="1:14" ht="28.5" customHeight="1">
      <c r="A15" s="241"/>
      <c r="B15" s="241"/>
      <c r="C15" s="244"/>
      <c r="D15" s="241"/>
      <c r="E15" s="113" t="s">
        <v>108</v>
      </c>
      <c r="F15" s="114">
        <v>289358</v>
      </c>
      <c r="G15" s="115">
        <v>0</v>
      </c>
      <c r="H15" s="116">
        <f t="shared" si="0"/>
        <v>289358</v>
      </c>
      <c r="I15" s="246"/>
      <c r="J15" s="104"/>
      <c r="K15" s="104"/>
      <c r="L15" s="105"/>
      <c r="M15" s="104"/>
      <c r="N15" s="104"/>
    </row>
    <row r="16" spans="1:14" ht="28.5" customHeight="1">
      <c r="A16" s="241"/>
      <c r="B16" s="241"/>
      <c r="C16" s="244"/>
      <c r="D16" s="241"/>
      <c r="E16" s="113" t="s">
        <v>109</v>
      </c>
      <c r="F16" s="114">
        <v>29000</v>
      </c>
      <c r="G16" s="115">
        <v>0</v>
      </c>
      <c r="H16" s="116">
        <f t="shared" si="0"/>
        <v>29000</v>
      </c>
      <c r="I16" s="246"/>
      <c r="J16" s="104"/>
      <c r="K16" s="104"/>
      <c r="L16" s="105"/>
      <c r="M16" s="104"/>
      <c r="N16" s="104"/>
    </row>
    <row r="17" spans="1:14" ht="33.75" customHeight="1">
      <c r="A17" s="241"/>
      <c r="B17" s="241"/>
      <c r="C17" s="244"/>
      <c r="D17" s="241"/>
      <c r="E17" s="110" t="s">
        <v>110</v>
      </c>
      <c r="F17" s="111">
        <v>130896</v>
      </c>
      <c r="G17" s="112">
        <v>0</v>
      </c>
      <c r="H17" s="112">
        <f t="shared" si="0"/>
        <v>130896</v>
      </c>
      <c r="I17" s="246"/>
      <c r="J17" s="104"/>
      <c r="K17" s="104"/>
      <c r="L17" s="105"/>
      <c r="M17" s="104"/>
      <c r="N17" s="104"/>
    </row>
    <row r="18" spans="1:14" ht="33.75" customHeight="1">
      <c r="A18" s="241"/>
      <c r="B18" s="241"/>
      <c r="C18" s="244"/>
      <c r="D18" s="241"/>
      <c r="E18" s="110" t="s">
        <v>111</v>
      </c>
      <c r="F18" s="111">
        <v>13404</v>
      </c>
      <c r="G18" s="112">
        <v>0</v>
      </c>
      <c r="H18" s="112">
        <f t="shared" si="0"/>
        <v>13404</v>
      </c>
      <c r="I18" s="246"/>
      <c r="J18" s="104"/>
      <c r="K18" s="104"/>
      <c r="L18" s="105"/>
      <c r="M18" s="104"/>
      <c r="N18" s="104"/>
    </row>
    <row r="19" spans="1:14" ht="33.75" customHeight="1">
      <c r="A19" s="241"/>
      <c r="B19" s="241"/>
      <c r="C19" s="244"/>
      <c r="D19" s="241"/>
      <c r="E19" s="110" t="s">
        <v>112</v>
      </c>
      <c r="F19" s="111">
        <v>20700</v>
      </c>
      <c r="G19" s="112">
        <v>0</v>
      </c>
      <c r="H19" s="112">
        <f t="shared" si="0"/>
        <v>20700</v>
      </c>
      <c r="I19" s="246"/>
      <c r="J19" s="104"/>
      <c r="K19" s="104"/>
      <c r="L19" s="105"/>
      <c r="M19" s="104"/>
      <c r="N19" s="104"/>
    </row>
    <row r="20" spans="1:14" ht="26.25" customHeight="1">
      <c r="A20" s="242"/>
      <c r="B20" s="242"/>
      <c r="C20" s="244"/>
      <c r="D20" s="241"/>
      <c r="E20" s="110" t="s">
        <v>113</v>
      </c>
      <c r="F20" s="111">
        <v>27070</v>
      </c>
      <c r="G20" s="112">
        <v>0</v>
      </c>
      <c r="H20" s="112">
        <f t="shared" si="0"/>
        <v>27070</v>
      </c>
      <c r="I20" s="246"/>
      <c r="J20" s="104"/>
      <c r="K20" s="104"/>
      <c r="L20" s="105"/>
      <c r="M20" s="104"/>
      <c r="N20" s="104"/>
    </row>
    <row r="21" spans="1:14" ht="26.25" customHeight="1">
      <c r="A21" s="117" t="s">
        <v>114</v>
      </c>
      <c r="B21" s="117">
        <v>600</v>
      </c>
      <c r="C21" s="118">
        <v>60016</v>
      </c>
      <c r="D21" s="119">
        <v>4270</v>
      </c>
      <c r="E21" s="120" t="s">
        <v>115</v>
      </c>
      <c r="F21" s="121">
        <v>0</v>
      </c>
      <c r="G21" s="116">
        <v>0</v>
      </c>
      <c r="H21" s="116">
        <f t="shared" si="0"/>
        <v>0</v>
      </c>
      <c r="I21" s="122" t="s">
        <v>116</v>
      </c>
      <c r="J21" s="104"/>
      <c r="K21" s="104"/>
      <c r="L21" s="105"/>
      <c r="M21" s="104"/>
      <c r="N21" s="104"/>
    </row>
    <row r="22" spans="1:14" ht="24.75" customHeight="1">
      <c r="A22" s="123" t="s">
        <v>117</v>
      </c>
      <c r="B22" s="123">
        <v>700</v>
      </c>
      <c r="C22" s="124">
        <v>70005</v>
      </c>
      <c r="D22" s="123">
        <v>4270</v>
      </c>
      <c r="E22" s="113" t="s">
        <v>118</v>
      </c>
      <c r="F22" s="114">
        <v>81800</v>
      </c>
      <c r="G22" s="115">
        <v>0</v>
      </c>
      <c r="H22" s="116">
        <f t="shared" si="0"/>
        <v>81800</v>
      </c>
      <c r="I22" s="125" t="s">
        <v>116</v>
      </c>
      <c r="J22" s="104"/>
      <c r="K22" s="104"/>
      <c r="L22" s="105"/>
      <c r="M22" s="104"/>
      <c r="N22" s="104"/>
    </row>
    <row r="23" spans="1:14" ht="33.75" customHeight="1">
      <c r="A23" s="126" t="s">
        <v>119</v>
      </c>
      <c r="B23" s="126">
        <v>710</v>
      </c>
      <c r="C23" s="126">
        <v>71012</v>
      </c>
      <c r="D23" s="126">
        <v>4270</v>
      </c>
      <c r="E23" s="113" t="s">
        <v>120</v>
      </c>
      <c r="F23" s="114">
        <v>20000</v>
      </c>
      <c r="G23" s="114"/>
      <c r="H23" s="116">
        <f t="shared" si="0"/>
        <v>20000</v>
      </c>
      <c r="I23" s="127" t="s">
        <v>121</v>
      </c>
      <c r="J23" s="104"/>
      <c r="K23" s="104"/>
      <c r="L23" s="105"/>
      <c r="M23" s="104"/>
      <c r="N23" s="104"/>
    </row>
    <row r="24" spans="1:14" ht="39.75" customHeight="1">
      <c r="A24" s="117"/>
      <c r="B24" s="117"/>
      <c r="C24" s="117">
        <v>71015</v>
      </c>
      <c r="D24" s="117">
        <v>4270</v>
      </c>
      <c r="E24" s="128" t="s">
        <v>120</v>
      </c>
      <c r="F24" s="129">
        <v>600</v>
      </c>
      <c r="G24" s="129"/>
      <c r="H24" s="116">
        <f t="shared" si="0"/>
        <v>600</v>
      </c>
      <c r="I24" s="130" t="s">
        <v>122</v>
      </c>
      <c r="J24" s="104"/>
      <c r="K24" s="104"/>
      <c r="L24" s="105"/>
      <c r="M24" s="104"/>
      <c r="N24" s="104"/>
    </row>
    <row r="25" spans="1:14" ht="18.75" customHeight="1">
      <c r="A25" s="265" t="s">
        <v>123</v>
      </c>
      <c r="B25" s="265">
        <v>750</v>
      </c>
      <c r="C25" s="265">
        <v>75020</v>
      </c>
      <c r="D25" s="265">
        <v>4270</v>
      </c>
      <c r="E25" s="266" t="s">
        <v>124</v>
      </c>
      <c r="F25" s="267">
        <v>101100</v>
      </c>
      <c r="G25" s="247">
        <v>0</v>
      </c>
      <c r="H25" s="249">
        <f t="shared" si="0"/>
        <v>101100</v>
      </c>
      <c r="I25" s="251" t="s">
        <v>116</v>
      </c>
      <c r="J25" s="104"/>
      <c r="K25" s="104"/>
      <c r="L25" s="105"/>
      <c r="M25" s="104"/>
      <c r="N25" s="104"/>
    </row>
    <row r="26" spans="1:14" ht="9.75" customHeight="1">
      <c r="A26" s="265"/>
      <c r="B26" s="265"/>
      <c r="C26" s="265"/>
      <c r="D26" s="265"/>
      <c r="E26" s="266"/>
      <c r="F26" s="267"/>
      <c r="G26" s="248"/>
      <c r="H26" s="250"/>
      <c r="I26" s="251"/>
      <c r="J26" s="104"/>
      <c r="K26" s="104"/>
      <c r="L26" s="105"/>
      <c r="M26" s="104"/>
      <c r="N26" s="104"/>
    </row>
    <row r="27" spans="1:14" ht="4.5" customHeight="1" hidden="1">
      <c r="A27" s="265"/>
      <c r="B27" s="265"/>
      <c r="C27" s="265"/>
      <c r="D27" s="265"/>
      <c r="E27" s="266"/>
      <c r="F27" s="267"/>
      <c r="G27" s="193"/>
      <c r="H27" s="116">
        <f t="shared" si="0"/>
        <v>0</v>
      </c>
      <c r="I27" s="251"/>
      <c r="J27" s="104"/>
      <c r="K27" s="104"/>
      <c r="L27" s="105"/>
      <c r="M27" s="104"/>
      <c r="N27" s="104"/>
    </row>
    <row r="28" spans="1:14" ht="33" customHeight="1">
      <c r="A28" s="132" t="s">
        <v>125</v>
      </c>
      <c r="B28" s="132">
        <v>754</v>
      </c>
      <c r="C28" s="132">
        <v>75411</v>
      </c>
      <c r="D28" s="132">
        <v>4270</v>
      </c>
      <c r="E28" s="133" t="s">
        <v>120</v>
      </c>
      <c r="F28" s="131">
        <v>23550</v>
      </c>
      <c r="G28" s="193">
        <v>2000</v>
      </c>
      <c r="H28" s="116">
        <f t="shared" si="0"/>
        <v>25550</v>
      </c>
      <c r="I28" s="134" t="s">
        <v>126</v>
      </c>
      <c r="J28" s="104"/>
      <c r="K28" s="104"/>
      <c r="L28" s="105"/>
      <c r="M28" s="104"/>
      <c r="N28" s="104"/>
    </row>
    <row r="29" spans="1:14" ht="33" customHeight="1">
      <c r="A29" s="126"/>
      <c r="B29" s="126"/>
      <c r="C29" s="117">
        <v>75478</v>
      </c>
      <c r="D29" s="117">
        <v>4270</v>
      </c>
      <c r="E29" s="128" t="s">
        <v>120</v>
      </c>
      <c r="F29" s="129">
        <v>100</v>
      </c>
      <c r="G29" s="194"/>
      <c r="H29" s="116">
        <f t="shared" si="0"/>
        <v>100</v>
      </c>
      <c r="I29" s="135" t="s">
        <v>121</v>
      </c>
      <c r="J29" s="104"/>
      <c r="K29" s="104"/>
      <c r="L29" s="105"/>
      <c r="M29" s="104"/>
      <c r="N29" s="104"/>
    </row>
    <row r="30" spans="1:14" ht="33" customHeight="1">
      <c r="A30" s="136" t="s">
        <v>127</v>
      </c>
      <c r="B30" s="137">
        <v>801</v>
      </c>
      <c r="C30" s="132">
        <v>80102</v>
      </c>
      <c r="D30" s="132">
        <v>4270</v>
      </c>
      <c r="E30" s="133" t="s">
        <v>120</v>
      </c>
      <c r="F30" s="131">
        <v>15000</v>
      </c>
      <c r="G30" s="193"/>
      <c r="H30" s="116">
        <f t="shared" si="0"/>
        <v>15000</v>
      </c>
      <c r="I30" s="134" t="s">
        <v>128</v>
      </c>
      <c r="J30" s="104"/>
      <c r="K30" s="104"/>
      <c r="L30" s="105"/>
      <c r="M30" s="104"/>
      <c r="N30" s="104"/>
    </row>
    <row r="31" spans="1:14" ht="33" customHeight="1">
      <c r="A31" s="136"/>
      <c r="B31" s="137"/>
      <c r="C31" s="132">
        <v>80115</v>
      </c>
      <c r="D31" s="132">
        <v>4270</v>
      </c>
      <c r="E31" s="133" t="s">
        <v>120</v>
      </c>
      <c r="F31" s="131">
        <v>5000</v>
      </c>
      <c r="G31" s="193"/>
      <c r="H31" s="116">
        <f t="shared" si="0"/>
        <v>5000</v>
      </c>
      <c r="I31" s="134" t="s">
        <v>129</v>
      </c>
      <c r="J31" s="104"/>
      <c r="K31" s="104"/>
      <c r="L31" s="105"/>
      <c r="M31" s="104"/>
      <c r="N31" s="104"/>
    </row>
    <row r="32" spans="1:14" ht="33" customHeight="1">
      <c r="A32" s="138"/>
      <c r="B32" s="139"/>
      <c r="C32" s="140"/>
      <c r="D32" s="141">
        <v>4270</v>
      </c>
      <c r="E32" s="133" t="s">
        <v>120</v>
      </c>
      <c r="F32" s="142">
        <v>25000</v>
      </c>
      <c r="G32" s="195"/>
      <c r="H32" s="116">
        <f t="shared" si="0"/>
        <v>25000</v>
      </c>
      <c r="I32" s="143" t="s">
        <v>130</v>
      </c>
      <c r="J32" s="104"/>
      <c r="K32" s="104"/>
      <c r="L32" s="105"/>
      <c r="M32" s="104"/>
      <c r="N32" s="104"/>
    </row>
    <row r="33" spans="1:14" ht="15.75">
      <c r="A33" s="240"/>
      <c r="B33" s="240"/>
      <c r="C33" s="253"/>
      <c r="D33" s="256">
        <v>4270</v>
      </c>
      <c r="E33" s="259" t="s">
        <v>120</v>
      </c>
      <c r="F33" s="261">
        <v>3000</v>
      </c>
      <c r="G33" s="263">
        <v>0</v>
      </c>
      <c r="H33" s="249">
        <f t="shared" si="0"/>
        <v>3000</v>
      </c>
      <c r="I33" s="273" t="s">
        <v>131</v>
      </c>
      <c r="J33" s="104"/>
      <c r="K33" s="104"/>
      <c r="L33" s="105"/>
      <c r="M33" s="104"/>
      <c r="N33" s="104"/>
    </row>
    <row r="34" spans="1:14" ht="15.75" customHeight="1">
      <c r="A34" s="241"/>
      <c r="B34" s="241"/>
      <c r="C34" s="254"/>
      <c r="D34" s="257"/>
      <c r="E34" s="260"/>
      <c r="F34" s="262"/>
      <c r="G34" s="264"/>
      <c r="H34" s="250"/>
      <c r="I34" s="274"/>
      <c r="J34" s="104"/>
      <c r="K34" s="104"/>
      <c r="L34" s="104"/>
      <c r="M34" s="104"/>
      <c r="N34" s="104"/>
    </row>
    <row r="35" spans="1:14" ht="3.75" customHeight="1" hidden="1">
      <c r="A35" s="252"/>
      <c r="B35" s="242"/>
      <c r="C35" s="255"/>
      <c r="D35" s="258"/>
      <c r="E35" s="259" t="s">
        <v>132</v>
      </c>
      <c r="F35" s="144"/>
      <c r="G35" s="145"/>
      <c r="H35" s="116">
        <f t="shared" si="0"/>
        <v>0</v>
      </c>
      <c r="I35" s="275" t="s">
        <v>133</v>
      </c>
      <c r="J35" s="104"/>
      <c r="K35" s="104"/>
      <c r="L35" s="104"/>
      <c r="M35" s="104"/>
      <c r="N35" s="104"/>
    </row>
    <row r="36" spans="1:14" ht="34.5" customHeight="1">
      <c r="A36" s="136"/>
      <c r="B36" s="146"/>
      <c r="C36" s="147">
        <v>80120</v>
      </c>
      <c r="D36" s="132">
        <v>4270</v>
      </c>
      <c r="E36" s="260"/>
      <c r="F36" s="148">
        <v>8700</v>
      </c>
      <c r="G36" s="149"/>
      <c r="H36" s="150">
        <f t="shared" si="0"/>
        <v>8700</v>
      </c>
      <c r="I36" s="276"/>
      <c r="J36" s="104"/>
      <c r="K36" s="104"/>
      <c r="L36" s="104"/>
      <c r="M36" s="104"/>
      <c r="N36" s="104"/>
    </row>
    <row r="37" spans="1:14" ht="30.75" customHeight="1">
      <c r="A37" s="151" t="s">
        <v>134</v>
      </c>
      <c r="B37" s="132"/>
      <c r="C37" s="152">
        <v>80132</v>
      </c>
      <c r="D37" s="126">
        <v>4270</v>
      </c>
      <c r="E37" s="153" t="s">
        <v>135</v>
      </c>
      <c r="F37" s="114">
        <v>7500</v>
      </c>
      <c r="G37" s="149">
        <v>0</v>
      </c>
      <c r="H37" s="150">
        <f t="shared" si="0"/>
        <v>7500</v>
      </c>
      <c r="I37" s="134" t="s">
        <v>136</v>
      </c>
      <c r="J37" s="104"/>
      <c r="K37" s="105"/>
      <c r="L37" s="104"/>
      <c r="M37" s="104"/>
      <c r="N37" s="104"/>
    </row>
    <row r="38" spans="1:14" ht="32.25" customHeight="1">
      <c r="A38" s="136"/>
      <c r="B38" s="126"/>
      <c r="C38" s="136">
        <v>80140</v>
      </c>
      <c r="D38" s="136">
        <v>4270</v>
      </c>
      <c r="E38" s="153" t="s">
        <v>135</v>
      </c>
      <c r="F38" s="154">
        <v>33800</v>
      </c>
      <c r="G38" s="155"/>
      <c r="H38" s="150">
        <f t="shared" si="0"/>
        <v>33800</v>
      </c>
      <c r="I38" s="143" t="s">
        <v>130</v>
      </c>
      <c r="J38" s="104"/>
      <c r="K38" s="104"/>
      <c r="L38" s="104"/>
      <c r="M38" s="104"/>
      <c r="N38" s="104"/>
    </row>
    <row r="39" spans="1:14" ht="23.25" customHeight="1">
      <c r="A39" s="136"/>
      <c r="B39" s="136"/>
      <c r="C39" s="136">
        <v>80195</v>
      </c>
      <c r="D39" s="136">
        <v>4270</v>
      </c>
      <c r="E39" s="113" t="s">
        <v>120</v>
      </c>
      <c r="F39" s="115">
        <v>500</v>
      </c>
      <c r="G39" s="156"/>
      <c r="H39" s="116">
        <f t="shared" si="0"/>
        <v>500</v>
      </c>
      <c r="I39" s="127" t="s">
        <v>137</v>
      </c>
      <c r="J39" s="104"/>
      <c r="K39" s="104"/>
      <c r="L39" s="104"/>
      <c r="M39" s="104"/>
      <c r="N39" s="104"/>
    </row>
    <row r="40" spans="1:14" ht="35.25" customHeight="1">
      <c r="A40" s="136" t="s">
        <v>138</v>
      </c>
      <c r="B40" s="126">
        <v>852</v>
      </c>
      <c r="C40" s="126">
        <v>85202</v>
      </c>
      <c r="D40" s="126">
        <v>4270</v>
      </c>
      <c r="E40" s="113" t="s">
        <v>120</v>
      </c>
      <c r="F40" s="114">
        <v>118993</v>
      </c>
      <c r="G40" s="114">
        <v>0</v>
      </c>
      <c r="H40" s="116">
        <f t="shared" si="0"/>
        <v>118993</v>
      </c>
      <c r="I40" s="127" t="s">
        <v>139</v>
      </c>
      <c r="J40" s="104"/>
      <c r="K40" s="104"/>
      <c r="L40" s="104"/>
      <c r="M40" s="104"/>
      <c r="N40" s="104"/>
    </row>
    <row r="41" spans="1:14" ht="17.25" customHeight="1">
      <c r="A41" s="277"/>
      <c r="B41" s="252"/>
      <c r="C41" s="240">
        <v>85218</v>
      </c>
      <c r="D41" s="240">
        <v>4270</v>
      </c>
      <c r="E41" s="278" t="s">
        <v>120</v>
      </c>
      <c r="F41" s="281">
        <v>1985</v>
      </c>
      <c r="G41" s="157"/>
      <c r="H41" s="268">
        <f t="shared" si="0"/>
        <v>1985</v>
      </c>
      <c r="I41" s="245" t="s">
        <v>140</v>
      </c>
      <c r="J41" s="104"/>
      <c r="K41" s="104"/>
      <c r="L41" s="104"/>
      <c r="M41" s="104"/>
      <c r="N41" s="104"/>
    </row>
    <row r="42" spans="1:14" ht="18" customHeight="1" hidden="1">
      <c r="A42" s="277"/>
      <c r="B42" s="252"/>
      <c r="C42" s="241"/>
      <c r="D42" s="241"/>
      <c r="E42" s="279"/>
      <c r="F42" s="282"/>
      <c r="G42" s="158"/>
      <c r="H42" s="269"/>
      <c r="I42" s="246"/>
      <c r="J42" s="104"/>
      <c r="K42" s="104"/>
      <c r="L42" s="104"/>
      <c r="M42" s="104"/>
      <c r="N42" s="104"/>
    </row>
    <row r="43" spans="1:14" ht="21.75" customHeight="1">
      <c r="A43" s="277"/>
      <c r="B43" s="252"/>
      <c r="C43" s="252"/>
      <c r="D43" s="252"/>
      <c r="E43" s="280"/>
      <c r="F43" s="283"/>
      <c r="G43" s="159"/>
      <c r="H43" s="270"/>
      <c r="I43" s="271"/>
      <c r="J43" s="104"/>
      <c r="K43" s="104"/>
      <c r="L43" s="104"/>
      <c r="M43" s="104"/>
      <c r="N43" s="104"/>
    </row>
    <row r="44" spans="1:14" ht="29.25" customHeight="1">
      <c r="A44" s="136" t="s">
        <v>141</v>
      </c>
      <c r="B44" s="126">
        <v>853</v>
      </c>
      <c r="C44" s="126">
        <v>85321</v>
      </c>
      <c r="D44" s="126">
        <v>4270</v>
      </c>
      <c r="E44" s="113" t="s">
        <v>120</v>
      </c>
      <c r="F44" s="114">
        <v>500</v>
      </c>
      <c r="G44" s="129"/>
      <c r="H44" s="116">
        <f t="shared" si="0"/>
        <v>500</v>
      </c>
      <c r="I44" s="143" t="s">
        <v>116</v>
      </c>
      <c r="J44" s="104"/>
      <c r="K44" s="104"/>
      <c r="L44" s="104"/>
      <c r="M44" s="104"/>
      <c r="N44" s="104"/>
    </row>
    <row r="45" spans="1:14" ht="29.25" customHeight="1">
      <c r="A45" s="136"/>
      <c r="B45" s="126"/>
      <c r="C45" s="126">
        <v>85324</v>
      </c>
      <c r="D45" s="117">
        <v>4270</v>
      </c>
      <c r="E45" s="113" t="s">
        <v>120</v>
      </c>
      <c r="F45" s="114">
        <v>1000</v>
      </c>
      <c r="G45" s="149">
        <v>0</v>
      </c>
      <c r="H45" s="150">
        <f t="shared" si="0"/>
        <v>1000</v>
      </c>
      <c r="I45" s="135" t="s">
        <v>140</v>
      </c>
      <c r="J45" s="104"/>
      <c r="K45" s="104"/>
      <c r="L45" s="104"/>
      <c r="M45" s="104"/>
      <c r="N45" s="104"/>
    </row>
    <row r="46" spans="1:14" ht="36.75" customHeight="1">
      <c r="A46" s="136"/>
      <c r="B46" s="126"/>
      <c r="C46" s="126">
        <v>85333</v>
      </c>
      <c r="D46" s="160">
        <v>4270</v>
      </c>
      <c r="E46" s="153" t="s">
        <v>135</v>
      </c>
      <c r="F46" s="114">
        <v>12000</v>
      </c>
      <c r="G46" s="149">
        <v>7000</v>
      </c>
      <c r="H46" s="150">
        <f t="shared" si="0"/>
        <v>19000</v>
      </c>
      <c r="I46" s="161" t="s">
        <v>142</v>
      </c>
      <c r="J46" s="104"/>
      <c r="K46" s="104"/>
      <c r="L46" s="104"/>
      <c r="M46" s="104"/>
      <c r="N46" s="104"/>
    </row>
    <row r="47" spans="1:14" ht="36.75" customHeight="1">
      <c r="A47" s="136" t="s">
        <v>143</v>
      </c>
      <c r="B47" s="126">
        <v>854</v>
      </c>
      <c r="C47" s="126">
        <v>85406</v>
      </c>
      <c r="D47" s="126">
        <v>4270</v>
      </c>
      <c r="E47" s="113" t="s">
        <v>120</v>
      </c>
      <c r="F47" s="114">
        <v>17000</v>
      </c>
      <c r="G47" s="149">
        <v>0</v>
      </c>
      <c r="H47" s="150">
        <f t="shared" si="0"/>
        <v>17000</v>
      </c>
      <c r="I47" s="127" t="s">
        <v>144</v>
      </c>
      <c r="J47" s="104"/>
      <c r="K47" s="104"/>
      <c r="L47" s="104"/>
      <c r="M47" s="104"/>
      <c r="N47" s="104"/>
    </row>
    <row r="48" spans="1:14" ht="36.75" customHeight="1">
      <c r="A48" s="136" t="s">
        <v>145</v>
      </c>
      <c r="B48" s="126">
        <v>855</v>
      </c>
      <c r="C48" s="126">
        <v>85510</v>
      </c>
      <c r="D48" s="160">
        <v>4270</v>
      </c>
      <c r="E48" s="113" t="s">
        <v>146</v>
      </c>
      <c r="F48" s="114">
        <v>28400</v>
      </c>
      <c r="G48" s="129"/>
      <c r="H48" s="116">
        <f t="shared" si="0"/>
        <v>28400</v>
      </c>
      <c r="I48" s="161" t="s">
        <v>147</v>
      </c>
      <c r="J48" s="104"/>
      <c r="K48" s="104"/>
      <c r="L48" s="104"/>
      <c r="M48" s="104"/>
      <c r="N48" s="104"/>
    </row>
    <row r="49" spans="1:14" ht="33.75" customHeight="1">
      <c r="A49" s="272" t="s">
        <v>148</v>
      </c>
      <c r="B49" s="272"/>
      <c r="C49" s="272"/>
      <c r="D49" s="272"/>
      <c r="E49" s="272"/>
      <c r="F49" s="162">
        <f>F8+F17+F18+F19+F20+F21+F22+F23+F24+F25+F28+F29+F30+F31+F32+F33+F36+F37+F38+F39+F40+F41+F44+F45+F46+F47+F48</f>
        <v>1807515</v>
      </c>
      <c r="G49" s="162">
        <f>G8+G17+G18+G19+G20+G21+G22+G23+G24+G25+G28+G29+G30+G31+G32+G33+G36+G37+G38+G39+G40+G41+G44+G45+G46+G47+G48</f>
        <v>9000</v>
      </c>
      <c r="H49" s="162">
        <f>H8+H17+H18+H19+H20+H21+H22+H23+H24+H25+H28+H29+H30+H31+H32+H33+H36+H37+H38+H39+H40+H41+H44+H45+H46+H47+H48</f>
        <v>1816515</v>
      </c>
      <c r="I49" s="163" t="s">
        <v>149</v>
      </c>
      <c r="J49" s="104"/>
      <c r="K49" s="104"/>
      <c r="L49" s="104"/>
      <c r="M49" s="104"/>
      <c r="N49" s="104"/>
    </row>
    <row r="50" spans="5:14" ht="15.75">
      <c r="E50" s="164"/>
      <c r="F50" s="165"/>
      <c r="G50" s="165"/>
      <c r="H50" s="165"/>
      <c r="I50" s="104"/>
      <c r="J50" s="104"/>
      <c r="K50" s="104"/>
      <c r="L50" s="104"/>
      <c r="M50" s="104"/>
      <c r="N50" s="104"/>
    </row>
    <row r="51" spans="1:14" ht="15.75">
      <c r="A51" s="166"/>
      <c r="F51" s="167"/>
      <c r="G51" s="167"/>
      <c r="H51" s="167"/>
      <c r="I51" s="104"/>
      <c r="J51" s="104"/>
      <c r="K51" s="104"/>
      <c r="L51" s="104"/>
      <c r="M51" s="104"/>
      <c r="N51" s="104"/>
    </row>
    <row r="52" spans="6:14" ht="15.75">
      <c r="F52" s="167"/>
      <c r="G52" s="167"/>
      <c r="H52" s="167"/>
      <c r="I52" s="104"/>
      <c r="J52" s="104"/>
      <c r="K52" s="104"/>
      <c r="L52" s="104"/>
      <c r="M52" s="104"/>
      <c r="N52" s="104"/>
    </row>
    <row r="53" spans="9:14" ht="15.75">
      <c r="I53" s="104"/>
      <c r="J53" s="104"/>
      <c r="K53" s="104"/>
      <c r="L53" s="104"/>
      <c r="M53" s="104"/>
      <c r="N53" s="104"/>
    </row>
    <row r="54" spans="9:14" ht="15.75">
      <c r="I54" s="104"/>
      <c r="J54" s="104"/>
      <c r="K54" s="104"/>
      <c r="L54" s="104"/>
      <c r="M54" s="104"/>
      <c r="N54" s="104"/>
    </row>
    <row r="55" spans="9:14" ht="15.75">
      <c r="I55" s="104"/>
      <c r="J55" s="104"/>
      <c r="K55" s="104"/>
      <c r="L55" s="104"/>
      <c r="M55" s="104"/>
      <c r="N55" s="104"/>
    </row>
    <row r="56" spans="9:14" ht="15.75">
      <c r="I56" s="104"/>
      <c r="J56" s="104"/>
      <c r="K56" s="104"/>
      <c r="L56" s="104"/>
      <c r="M56" s="104"/>
      <c r="N56" s="104"/>
    </row>
    <row r="57" spans="9:14" ht="15.75">
      <c r="I57" s="104"/>
      <c r="J57" s="104"/>
      <c r="K57" s="104"/>
      <c r="L57" s="104"/>
      <c r="M57" s="104"/>
      <c r="N57" s="104"/>
    </row>
    <row r="58" spans="9:14" ht="15.75">
      <c r="I58" s="104"/>
      <c r="J58" s="104"/>
      <c r="K58" s="104"/>
      <c r="L58" s="104"/>
      <c r="M58" s="104"/>
      <c r="N58" s="104"/>
    </row>
    <row r="59" spans="9:14" ht="15.75">
      <c r="I59" s="104"/>
      <c r="J59" s="104"/>
      <c r="K59" s="104"/>
      <c r="L59" s="104"/>
      <c r="M59" s="104"/>
      <c r="N59" s="104"/>
    </row>
    <row r="60" spans="9:14" ht="15.75">
      <c r="I60" s="104"/>
      <c r="J60" s="104"/>
      <c r="K60" s="104"/>
      <c r="L60" s="104"/>
      <c r="M60" s="104"/>
      <c r="N60" s="104"/>
    </row>
    <row r="61" spans="9:14" ht="15.75">
      <c r="I61" s="104"/>
      <c r="J61" s="104"/>
      <c r="K61" s="104"/>
      <c r="L61" s="104"/>
      <c r="M61" s="104"/>
      <c r="N61" s="104"/>
    </row>
    <row r="62" spans="9:14" ht="15.75">
      <c r="I62" s="104"/>
      <c r="J62" s="104"/>
      <c r="K62" s="104"/>
      <c r="L62" s="104"/>
      <c r="M62" s="104"/>
      <c r="N62" s="104"/>
    </row>
    <row r="63" spans="9:14" ht="15.75">
      <c r="I63" s="104"/>
      <c r="J63" s="104"/>
      <c r="K63" s="104"/>
      <c r="L63" s="104"/>
      <c r="M63" s="104"/>
      <c r="N63" s="104"/>
    </row>
    <row r="64" spans="9:14" ht="15.75">
      <c r="I64" s="104"/>
      <c r="J64" s="104"/>
      <c r="K64" s="104"/>
      <c r="L64" s="104"/>
      <c r="M64" s="104"/>
      <c r="N64" s="104"/>
    </row>
    <row r="65" spans="9:14" ht="15.75">
      <c r="I65" s="104"/>
      <c r="J65" s="104"/>
      <c r="K65" s="104"/>
      <c r="L65" s="104"/>
      <c r="M65" s="104"/>
      <c r="N65" s="104"/>
    </row>
    <row r="66" spans="9:14" ht="15.75">
      <c r="I66" s="104"/>
      <c r="J66" s="104"/>
      <c r="K66" s="104"/>
      <c r="L66" s="104"/>
      <c r="M66" s="104"/>
      <c r="N66" s="104"/>
    </row>
    <row r="67" spans="9:14" ht="15.75">
      <c r="I67" s="104"/>
      <c r="J67" s="104"/>
      <c r="K67" s="104"/>
      <c r="L67" s="104"/>
      <c r="M67" s="104"/>
      <c r="N67" s="104"/>
    </row>
    <row r="68" spans="9:14" ht="15.75">
      <c r="I68" s="104"/>
      <c r="J68" s="104"/>
      <c r="K68" s="104"/>
      <c r="L68" s="104"/>
      <c r="M68" s="104"/>
      <c r="N68" s="104"/>
    </row>
    <row r="69" spans="9:14" ht="15.75">
      <c r="I69" s="104"/>
      <c r="J69" s="104"/>
      <c r="K69" s="104"/>
      <c r="L69" s="104"/>
      <c r="M69" s="104"/>
      <c r="N69" s="104"/>
    </row>
    <row r="70" spans="9:14" ht="15.75">
      <c r="I70" s="104"/>
      <c r="J70" s="104"/>
      <c r="K70" s="104"/>
      <c r="L70" s="104"/>
      <c r="M70" s="104"/>
      <c r="N70" s="104"/>
    </row>
    <row r="71" spans="9:14" ht="15.75">
      <c r="I71" s="104"/>
      <c r="J71" s="104"/>
      <c r="K71" s="104"/>
      <c r="L71" s="104"/>
      <c r="M71" s="104"/>
      <c r="N71" s="104"/>
    </row>
    <row r="72" spans="9:14" ht="15.75">
      <c r="I72" s="104"/>
      <c r="J72" s="104"/>
      <c r="K72" s="104"/>
      <c r="L72" s="104"/>
      <c r="M72" s="104"/>
      <c r="N72" s="104"/>
    </row>
    <row r="73" spans="9:14" ht="15.75">
      <c r="I73" s="104"/>
      <c r="J73" s="104"/>
      <c r="K73" s="104"/>
      <c r="L73" s="104"/>
      <c r="M73" s="104"/>
      <c r="N73" s="104"/>
    </row>
    <row r="74" spans="9:14" ht="15.75">
      <c r="I74" s="104"/>
      <c r="J74" s="104"/>
      <c r="K74" s="104"/>
      <c r="L74" s="104"/>
      <c r="M74" s="104"/>
      <c r="N74" s="104"/>
    </row>
    <row r="75" spans="9:14" ht="15.75">
      <c r="I75" s="104"/>
      <c r="J75" s="104"/>
      <c r="K75" s="104"/>
      <c r="L75" s="104"/>
      <c r="M75" s="104"/>
      <c r="N75" s="104"/>
    </row>
    <row r="76" spans="9:14" ht="15.75">
      <c r="I76" s="104"/>
      <c r="J76" s="104"/>
      <c r="K76" s="104"/>
      <c r="L76" s="104"/>
      <c r="M76" s="104"/>
      <c r="N76" s="104"/>
    </row>
    <row r="77" spans="9:14" ht="15.75">
      <c r="I77" s="104"/>
      <c r="J77" s="104"/>
      <c r="K77" s="104"/>
      <c r="L77" s="104"/>
      <c r="M77" s="104"/>
      <c r="N77" s="104"/>
    </row>
    <row r="78" spans="9:14" ht="15.75">
      <c r="I78" s="104"/>
      <c r="J78" s="104"/>
      <c r="K78" s="104"/>
      <c r="L78" s="104"/>
      <c r="M78" s="104"/>
      <c r="N78" s="104"/>
    </row>
    <row r="79" spans="9:14" ht="15.75">
      <c r="I79" s="104"/>
      <c r="J79" s="104"/>
      <c r="K79" s="104"/>
      <c r="L79" s="104"/>
      <c r="M79" s="104"/>
      <c r="N79" s="104"/>
    </row>
    <row r="80" spans="9:14" ht="15.75">
      <c r="I80" s="104"/>
      <c r="J80" s="104"/>
      <c r="K80" s="104"/>
      <c r="L80" s="104"/>
      <c r="M80" s="104"/>
      <c r="N80" s="104"/>
    </row>
    <row r="81" spans="9:14" ht="15.75">
      <c r="I81" s="104"/>
      <c r="J81" s="104"/>
      <c r="K81" s="104"/>
      <c r="L81" s="104"/>
      <c r="M81" s="104"/>
      <c r="N81" s="104"/>
    </row>
    <row r="82" spans="9:14" ht="15.75">
      <c r="I82" s="104"/>
      <c r="J82" s="104"/>
      <c r="K82" s="104"/>
      <c r="L82" s="104"/>
      <c r="M82" s="104"/>
      <c r="N82" s="104"/>
    </row>
    <row r="83" spans="9:14" ht="15.75">
      <c r="I83" s="104"/>
      <c r="J83" s="104"/>
      <c r="K83" s="104"/>
      <c r="L83" s="104"/>
      <c r="M83" s="104"/>
      <c r="N83" s="104"/>
    </row>
    <row r="84" spans="9:14" ht="15.75">
      <c r="I84" s="104"/>
      <c r="J84" s="104"/>
      <c r="K84" s="104"/>
      <c r="L84" s="104"/>
      <c r="M84" s="104"/>
      <c r="N84" s="104"/>
    </row>
    <row r="85" spans="9:14" ht="15.75">
      <c r="I85" s="104"/>
      <c r="J85" s="104"/>
      <c r="K85" s="104"/>
      <c r="L85" s="104"/>
      <c r="M85" s="104"/>
      <c r="N85" s="104"/>
    </row>
    <row r="86" spans="9:14" ht="15.75">
      <c r="I86" s="104"/>
      <c r="J86" s="104"/>
      <c r="K86" s="104"/>
      <c r="L86" s="104"/>
      <c r="M86" s="104"/>
      <c r="N86" s="104"/>
    </row>
    <row r="87" spans="9:14" ht="15.75">
      <c r="I87" s="104"/>
      <c r="J87" s="104"/>
      <c r="K87" s="104"/>
      <c r="L87" s="104"/>
      <c r="M87" s="104"/>
      <c r="N87" s="104"/>
    </row>
    <row r="88" spans="9:14" ht="15.75">
      <c r="I88" s="104"/>
      <c r="J88" s="104"/>
      <c r="K88" s="104"/>
      <c r="L88" s="104"/>
      <c r="M88" s="104"/>
      <c r="N88" s="104"/>
    </row>
    <row r="89" spans="9:14" ht="15.75">
      <c r="I89" s="104"/>
      <c r="J89" s="104"/>
      <c r="K89" s="104"/>
      <c r="L89" s="104"/>
      <c r="M89" s="104"/>
      <c r="N89" s="104"/>
    </row>
    <row r="90" spans="9:14" ht="15.75">
      <c r="I90" s="104"/>
      <c r="J90" s="104"/>
      <c r="K90" s="104"/>
      <c r="L90" s="104"/>
      <c r="M90" s="104"/>
      <c r="N90" s="104"/>
    </row>
    <row r="91" spans="9:14" ht="15.75">
      <c r="I91" s="104"/>
      <c r="J91" s="104"/>
      <c r="K91" s="104"/>
      <c r="L91" s="104"/>
      <c r="M91" s="104"/>
      <c r="N91" s="104"/>
    </row>
    <row r="92" spans="9:14" ht="15.75">
      <c r="I92" s="104"/>
      <c r="J92" s="104"/>
      <c r="K92" s="104"/>
      <c r="L92" s="104"/>
      <c r="M92" s="104"/>
      <c r="N92" s="104"/>
    </row>
    <row r="93" spans="9:14" ht="15.75">
      <c r="I93" s="104"/>
      <c r="J93" s="104"/>
      <c r="K93" s="104"/>
      <c r="L93" s="104"/>
      <c r="M93" s="104"/>
      <c r="N93" s="104"/>
    </row>
    <row r="94" spans="9:14" ht="15.75">
      <c r="I94" s="104"/>
      <c r="J94" s="104"/>
      <c r="K94" s="104"/>
      <c r="L94" s="104"/>
      <c r="M94" s="104"/>
      <c r="N94" s="104"/>
    </row>
    <row r="95" spans="9:14" ht="15.75">
      <c r="I95" s="104"/>
      <c r="J95" s="104"/>
      <c r="K95" s="104"/>
      <c r="L95" s="104"/>
      <c r="M95" s="104"/>
      <c r="N95" s="104"/>
    </row>
    <row r="96" spans="9:14" ht="15.75">
      <c r="I96" s="104"/>
      <c r="J96" s="104"/>
      <c r="K96" s="104"/>
      <c r="L96" s="104"/>
      <c r="M96" s="104"/>
      <c r="N96" s="104"/>
    </row>
    <row r="97" spans="9:14" ht="15.75">
      <c r="I97" s="104"/>
      <c r="J97" s="104"/>
      <c r="K97" s="104"/>
      <c r="L97" s="104"/>
      <c r="M97" s="104"/>
      <c r="N97" s="104"/>
    </row>
    <row r="98" spans="9:14" ht="15.75">
      <c r="I98" s="104"/>
      <c r="J98" s="104"/>
      <c r="K98" s="104"/>
      <c r="L98" s="104"/>
      <c r="M98" s="104"/>
      <c r="N98" s="104"/>
    </row>
    <row r="99" spans="9:14" ht="15.75">
      <c r="I99" s="104"/>
      <c r="J99" s="104"/>
      <c r="K99" s="104"/>
      <c r="L99" s="104"/>
      <c r="M99" s="104"/>
      <c r="N99" s="104"/>
    </row>
    <row r="100" spans="9:14" ht="15.75">
      <c r="I100" s="104"/>
      <c r="J100" s="104"/>
      <c r="K100" s="104"/>
      <c r="L100" s="104"/>
      <c r="M100" s="104"/>
      <c r="N100" s="104"/>
    </row>
    <row r="101" spans="9:14" ht="15.75">
      <c r="I101" s="104"/>
      <c r="J101" s="104"/>
      <c r="K101" s="104"/>
      <c r="L101" s="104"/>
      <c r="M101" s="104"/>
      <c r="N101" s="104"/>
    </row>
    <row r="102" spans="9:14" ht="15.75">
      <c r="I102" s="104"/>
      <c r="J102" s="104"/>
      <c r="K102" s="104"/>
      <c r="L102" s="104"/>
      <c r="M102" s="104"/>
      <c r="N102" s="104"/>
    </row>
    <row r="103" spans="9:14" ht="15.75">
      <c r="I103" s="104"/>
      <c r="J103" s="104"/>
      <c r="K103" s="104"/>
      <c r="L103" s="104"/>
      <c r="M103" s="104"/>
      <c r="N103" s="104"/>
    </row>
    <row r="104" spans="9:14" ht="15.75">
      <c r="I104" s="104"/>
      <c r="J104" s="104"/>
      <c r="K104" s="104"/>
      <c r="L104" s="104"/>
      <c r="M104" s="104"/>
      <c r="N104" s="104"/>
    </row>
    <row r="105" spans="9:14" ht="15.75">
      <c r="I105" s="104"/>
      <c r="J105" s="104"/>
      <c r="K105" s="104"/>
      <c r="L105" s="104"/>
      <c r="M105" s="104"/>
      <c r="N105" s="104"/>
    </row>
    <row r="106" spans="9:14" ht="15.75">
      <c r="I106" s="104"/>
      <c r="J106" s="104"/>
      <c r="K106" s="104"/>
      <c r="L106" s="104"/>
      <c r="M106" s="104"/>
      <c r="N106" s="104"/>
    </row>
    <row r="107" spans="9:14" ht="15.75">
      <c r="I107" s="104"/>
      <c r="J107" s="104"/>
      <c r="K107" s="104"/>
      <c r="L107" s="104"/>
      <c r="M107" s="104"/>
      <c r="N107" s="104"/>
    </row>
    <row r="108" spans="9:14" ht="15.75">
      <c r="I108" s="104"/>
      <c r="J108" s="104"/>
      <c r="K108" s="104"/>
      <c r="L108" s="104"/>
      <c r="M108" s="104"/>
      <c r="N108" s="104"/>
    </row>
    <row r="109" spans="9:14" ht="15.75">
      <c r="I109" s="104"/>
      <c r="J109" s="104"/>
      <c r="K109" s="104"/>
      <c r="L109" s="104"/>
      <c r="M109" s="104"/>
      <c r="N109" s="104"/>
    </row>
    <row r="110" spans="9:14" ht="15.75">
      <c r="I110" s="104"/>
      <c r="J110" s="104"/>
      <c r="K110" s="104"/>
      <c r="L110" s="104"/>
      <c r="M110" s="104"/>
      <c r="N110" s="104"/>
    </row>
    <row r="111" spans="9:14" ht="15.75">
      <c r="I111" s="104"/>
      <c r="J111" s="104"/>
      <c r="K111" s="104"/>
      <c r="L111" s="104"/>
      <c r="M111" s="104"/>
      <c r="N111" s="104"/>
    </row>
    <row r="112" spans="9:14" ht="15.75">
      <c r="I112" s="104"/>
      <c r="J112" s="104"/>
      <c r="K112" s="104"/>
      <c r="L112" s="104"/>
      <c r="M112" s="104"/>
      <c r="N112" s="104"/>
    </row>
    <row r="113" spans="9:14" ht="15.75">
      <c r="I113" s="104"/>
      <c r="J113" s="104"/>
      <c r="K113" s="104"/>
      <c r="L113" s="104"/>
      <c r="M113" s="104"/>
      <c r="N113" s="104"/>
    </row>
    <row r="114" spans="9:14" ht="15.75">
      <c r="I114" s="104"/>
      <c r="J114" s="104"/>
      <c r="K114" s="104"/>
      <c r="L114" s="104"/>
      <c r="M114" s="104"/>
      <c r="N114" s="104"/>
    </row>
    <row r="115" spans="9:14" ht="15.75">
      <c r="I115" s="104"/>
      <c r="J115" s="104"/>
      <c r="K115" s="104"/>
      <c r="L115" s="104"/>
      <c r="M115" s="104"/>
      <c r="N115" s="104"/>
    </row>
    <row r="116" spans="9:14" ht="15.75">
      <c r="I116" s="104"/>
      <c r="J116" s="104"/>
      <c r="K116" s="104"/>
      <c r="L116" s="104"/>
      <c r="M116" s="104"/>
      <c r="N116" s="104"/>
    </row>
    <row r="117" spans="9:14" ht="15.75">
      <c r="I117" s="104"/>
      <c r="J117" s="104"/>
      <c r="K117" s="104"/>
      <c r="L117" s="104"/>
      <c r="M117" s="104"/>
      <c r="N117" s="104"/>
    </row>
    <row r="118" spans="9:14" ht="15.75">
      <c r="I118" s="104"/>
      <c r="J118" s="104"/>
      <c r="K118" s="104"/>
      <c r="L118" s="104"/>
      <c r="M118" s="104"/>
      <c r="N118" s="104"/>
    </row>
    <row r="119" spans="9:14" ht="15.75">
      <c r="I119" s="104"/>
      <c r="J119" s="104"/>
      <c r="K119" s="104"/>
      <c r="L119" s="104"/>
      <c r="M119" s="104"/>
      <c r="N119" s="104"/>
    </row>
    <row r="120" spans="9:14" ht="15.75">
      <c r="I120" s="104"/>
      <c r="J120" s="104"/>
      <c r="K120" s="104"/>
      <c r="L120" s="104"/>
      <c r="M120" s="104"/>
      <c r="N120" s="104"/>
    </row>
    <row r="121" spans="9:14" ht="15.75">
      <c r="I121" s="104"/>
      <c r="J121" s="104"/>
      <c r="K121" s="104"/>
      <c r="L121" s="104"/>
      <c r="M121" s="104"/>
      <c r="N121" s="104"/>
    </row>
    <row r="122" spans="9:14" ht="15.75">
      <c r="I122" s="104"/>
      <c r="J122" s="104"/>
      <c r="K122" s="104"/>
      <c r="L122" s="104"/>
      <c r="M122" s="104"/>
      <c r="N122" s="104"/>
    </row>
    <row r="123" spans="9:14" ht="15.75">
      <c r="I123" s="104"/>
      <c r="J123" s="104"/>
      <c r="K123" s="104"/>
      <c r="L123" s="104"/>
      <c r="M123" s="104"/>
      <c r="N123" s="104"/>
    </row>
    <row r="124" spans="9:14" ht="15.75">
      <c r="I124" s="104"/>
      <c r="J124" s="104"/>
      <c r="K124" s="104"/>
      <c r="L124" s="104"/>
      <c r="M124" s="104"/>
      <c r="N124" s="104"/>
    </row>
    <row r="125" spans="9:14" ht="15.75">
      <c r="I125" s="104"/>
      <c r="J125" s="104"/>
      <c r="K125" s="104"/>
      <c r="L125" s="104"/>
      <c r="M125" s="104"/>
      <c r="N125" s="104"/>
    </row>
    <row r="126" spans="9:14" ht="15.75">
      <c r="I126" s="104"/>
      <c r="J126" s="104"/>
      <c r="K126" s="104"/>
      <c r="L126" s="104"/>
      <c r="M126" s="104"/>
      <c r="N126" s="104"/>
    </row>
    <row r="127" spans="9:14" ht="15.75">
      <c r="I127" s="104"/>
      <c r="J127" s="104"/>
      <c r="K127" s="104"/>
      <c r="L127" s="104"/>
      <c r="M127" s="104"/>
      <c r="N127" s="104"/>
    </row>
    <row r="128" spans="9:14" ht="15.75">
      <c r="I128" s="104"/>
      <c r="J128" s="104"/>
      <c r="K128" s="104"/>
      <c r="L128" s="104"/>
      <c r="M128" s="104"/>
      <c r="N128" s="104"/>
    </row>
    <row r="129" spans="9:14" ht="15.75">
      <c r="I129" s="104"/>
      <c r="J129" s="104"/>
      <c r="K129" s="104"/>
      <c r="L129" s="104"/>
      <c r="M129" s="104"/>
      <c r="N129" s="104"/>
    </row>
    <row r="130" spans="9:14" ht="15.75">
      <c r="I130" s="104"/>
      <c r="J130" s="104"/>
      <c r="K130" s="104"/>
      <c r="L130" s="104"/>
      <c r="M130" s="104"/>
      <c r="N130" s="104"/>
    </row>
    <row r="131" spans="9:14" ht="15.75">
      <c r="I131" s="104"/>
      <c r="J131" s="104"/>
      <c r="K131" s="104"/>
      <c r="L131" s="104"/>
      <c r="M131" s="104"/>
      <c r="N131" s="104"/>
    </row>
    <row r="132" spans="9:14" ht="15.75">
      <c r="I132" s="104"/>
      <c r="J132" s="104"/>
      <c r="K132" s="104"/>
      <c r="L132" s="104"/>
      <c r="M132" s="104"/>
      <c r="N132" s="104"/>
    </row>
    <row r="133" spans="9:14" ht="15.75">
      <c r="I133" s="104"/>
      <c r="J133" s="104"/>
      <c r="K133" s="104"/>
      <c r="L133" s="104"/>
      <c r="M133" s="104"/>
      <c r="N133" s="104"/>
    </row>
    <row r="134" spans="9:14" ht="15.75">
      <c r="I134" s="104"/>
      <c r="J134" s="104"/>
      <c r="K134" s="104"/>
      <c r="L134" s="104"/>
      <c r="M134" s="104"/>
      <c r="N134" s="104"/>
    </row>
    <row r="135" spans="9:14" ht="15.75">
      <c r="I135" s="104"/>
      <c r="J135" s="104"/>
      <c r="K135" s="104"/>
      <c r="L135" s="104"/>
      <c r="M135" s="104"/>
      <c r="N135" s="104"/>
    </row>
    <row r="136" spans="9:14" ht="15.75">
      <c r="I136" s="104"/>
      <c r="J136" s="104"/>
      <c r="K136" s="104"/>
      <c r="L136" s="104"/>
      <c r="M136" s="104"/>
      <c r="N136" s="104"/>
    </row>
    <row r="137" spans="9:14" ht="15.75">
      <c r="I137" s="104"/>
      <c r="J137" s="104"/>
      <c r="K137" s="104"/>
      <c r="L137" s="104"/>
      <c r="M137" s="104"/>
      <c r="N137" s="104"/>
    </row>
    <row r="138" spans="9:14" ht="15.75">
      <c r="I138" s="104"/>
      <c r="J138" s="104"/>
      <c r="K138" s="104"/>
      <c r="L138" s="104"/>
      <c r="M138" s="104"/>
      <c r="N138" s="104"/>
    </row>
    <row r="139" spans="9:14" ht="15.75">
      <c r="I139" s="104"/>
      <c r="J139" s="104"/>
      <c r="K139" s="104"/>
      <c r="L139" s="104"/>
      <c r="M139" s="104"/>
      <c r="N139" s="104"/>
    </row>
    <row r="140" spans="9:14" ht="15.75">
      <c r="I140" s="104"/>
      <c r="J140" s="104"/>
      <c r="K140" s="104"/>
      <c r="L140" s="104"/>
      <c r="M140" s="104"/>
      <c r="N140" s="104"/>
    </row>
    <row r="141" spans="9:14" ht="15.75">
      <c r="I141" s="104"/>
      <c r="J141" s="104"/>
      <c r="K141" s="104"/>
      <c r="L141" s="104"/>
      <c r="M141" s="104"/>
      <c r="N141" s="104"/>
    </row>
    <row r="142" spans="9:14" ht="15.75">
      <c r="I142" s="104"/>
      <c r="J142" s="104"/>
      <c r="K142" s="104"/>
      <c r="L142" s="104"/>
      <c r="M142" s="104"/>
      <c r="N142" s="104"/>
    </row>
    <row r="143" spans="9:14" ht="15.75">
      <c r="I143" s="104"/>
      <c r="J143" s="104"/>
      <c r="K143" s="104"/>
      <c r="L143" s="104"/>
      <c r="M143" s="104"/>
      <c r="N143" s="104"/>
    </row>
    <row r="144" spans="9:14" ht="15.75">
      <c r="I144" s="104"/>
      <c r="J144" s="104"/>
      <c r="K144" s="104"/>
      <c r="L144" s="104"/>
      <c r="M144" s="104"/>
      <c r="N144" s="104"/>
    </row>
    <row r="145" spans="9:14" ht="15.75">
      <c r="I145" s="104"/>
      <c r="J145" s="104"/>
      <c r="K145" s="104"/>
      <c r="L145" s="104"/>
      <c r="M145" s="104"/>
      <c r="N145" s="104"/>
    </row>
    <row r="146" spans="9:14" ht="15.75">
      <c r="I146" s="104"/>
      <c r="J146" s="104"/>
      <c r="K146" s="104"/>
      <c r="L146" s="104"/>
      <c r="M146" s="104"/>
      <c r="N146" s="104"/>
    </row>
    <row r="147" spans="9:14" ht="15.75">
      <c r="I147" s="104"/>
      <c r="J147" s="104"/>
      <c r="K147" s="104"/>
      <c r="L147" s="104"/>
      <c r="M147" s="104"/>
      <c r="N147" s="104"/>
    </row>
    <row r="148" spans="9:14" ht="15.75">
      <c r="I148" s="104"/>
      <c r="J148" s="104"/>
      <c r="K148" s="104"/>
      <c r="L148" s="104"/>
      <c r="M148" s="104"/>
      <c r="N148" s="104"/>
    </row>
    <row r="149" spans="9:14" ht="15.75">
      <c r="I149" s="104"/>
      <c r="J149" s="104"/>
      <c r="K149" s="104"/>
      <c r="L149" s="104"/>
      <c r="M149" s="104"/>
      <c r="N149" s="104"/>
    </row>
    <row r="150" spans="9:14" ht="15.75">
      <c r="I150" s="104"/>
      <c r="J150" s="104"/>
      <c r="K150" s="104"/>
      <c r="L150" s="104"/>
      <c r="M150" s="104"/>
      <c r="N150" s="104"/>
    </row>
    <row r="151" spans="9:14" ht="15.75">
      <c r="I151" s="104"/>
      <c r="J151" s="104"/>
      <c r="K151" s="104"/>
      <c r="L151" s="104"/>
      <c r="M151" s="104"/>
      <c r="N151" s="104"/>
    </row>
    <row r="152" spans="9:14" ht="15.75">
      <c r="I152" s="104"/>
      <c r="J152" s="104"/>
      <c r="K152" s="104"/>
      <c r="L152" s="104"/>
      <c r="M152" s="104"/>
      <c r="N152" s="104"/>
    </row>
    <row r="153" spans="9:14" ht="15.75">
      <c r="I153" s="104"/>
      <c r="J153" s="104"/>
      <c r="K153" s="104"/>
      <c r="L153" s="104"/>
      <c r="M153" s="104"/>
      <c r="N153" s="104"/>
    </row>
    <row r="154" spans="9:14" ht="15.75">
      <c r="I154" s="104"/>
      <c r="J154" s="104"/>
      <c r="K154" s="104"/>
      <c r="L154" s="104"/>
      <c r="M154" s="104"/>
      <c r="N154" s="104"/>
    </row>
    <row r="155" spans="9:14" ht="15.75">
      <c r="I155" s="104"/>
      <c r="J155" s="104"/>
      <c r="K155" s="104"/>
      <c r="L155" s="104"/>
      <c r="M155" s="104"/>
      <c r="N155" s="104"/>
    </row>
    <row r="156" spans="9:14" ht="15.75">
      <c r="I156" s="104"/>
      <c r="J156" s="104"/>
      <c r="K156" s="104"/>
      <c r="L156" s="104"/>
      <c r="M156" s="104"/>
      <c r="N156" s="104"/>
    </row>
    <row r="157" spans="9:14" ht="15.75">
      <c r="I157" s="104"/>
      <c r="J157" s="104"/>
      <c r="K157" s="104"/>
      <c r="L157" s="104"/>
      <c r="M157" s="104"/>
      <c r="N157" s="104"/>
    </row>
    <row r="158" spans="9:14" ht="15.75">
      <c r="I158" s="104"/>
      <c r="J158" s="104"/>
      <c r="K158" s="104"/>
      <c r="L158" s="104"/>
      <c r="M158" s="104"/>
      <c r="N158" s="104"/>
    </row>
    <row r="159" spans="9:14" ht="15.75">
      <c r="I159" s="104"/>
      <c r="J159" s="104"/>
      <c r="K159" s="104"/>
      <c r="L159" s="104"/>
      <c r="M159" s="104"/>
      <c r="N159" s="104"/>
    </row>
    <row r="160" spans="9:14" ht="15.75">
      <c r="I160" s="104"/>
      <c r="J160" s="104"/>
      <c r="K160" s="104"/>
      <c r="L160" s="104"/>
      <c r="M160" s="104"/>
      <c r="N160" s="104"/>
    </row>
    <row r="161" spans="9:14" ht="15.75">
      <c r="I161" s="104"/>
      <c r="J161" s="104"/>
      <c r="K161" s="104"/>
      <c r="L161" s="104"/>
      <c r="M161" s="104"/>
      <c r="N161" s="104"/>
    </row>
    <row r="162" spans="9:14" ht="15.75">
      <c r="I162" s="104"/>
      <c r="J162" s="104"/>
      <c r="K162" s="104"/>
      <c r="L162" s="104"/>
      <c r="M162" s="104"/>
      <c r="N162" s="104"/>
    </row>
    <row r="163" spans="9:14" ht="15.75">
      <c r="I163" s="104"/>
      <c r="J163" s="104"/>
      <c r="K163" s="104"/>
      <c r="L163" s="104"/>
      <c r="M163" s="104"/>
      <c r="N163" s="104"/>
    </row>
    <row r="164" spans="9:14" ht="15.75">
      <c r="I164" s="104"/>
      <c r="J164" s="104"/>
      <c r="K164" s="104"/>
      <c r="L164" s="104"/>
      <c r="M164" s="104"/>
      <c r="N164" s="104"/>
    </row>
    <row r="165" spans="9:14" ht="15.75">
      <c r="I165" s="104"/>
      <c r="J165" s="104"/>
      <c r="K165" s="104"/>
      <c r="L165" s="104"/>
      <c r="M165" s="104"/>
      <c r="N165" s="104"/>
    </row>
    <row r="166" spans="9:14" ht="15.75">
      <c r="I166" s="104"/>
      <c r="J166" s="104"/>
      <c r="K166" s="104"/>
      <c r="L166" s="104"/>
      <c r="M166" s="104"/>
      <c r="N166" s="104"/>
    </row>
    <row r="167" spans="9:14" ht="15.75">
      <c r="I167" s="104"/>
      <c r="J167" s="104"/>
      <c r="K167" s="104"/>
      <c r="L167" s="104"/>
      <c r="M167" s="104"/>
      <c r="N167" s="104"/>
    </row>
    <row r="168" spans="9:14" ht="15.75">
      <c r="I168" s="104"/>
      <c r="J168" s="104"/>
      <c r="K168" s="104"/>
      <c r="L168" s="104"/>
      <c r="M168" s="104"/>
      <c r="N168" s="104"/>
    </row>
  </sheetData>
  <sheetProtection/>
  <mergeCells count="45">
    <mergeCell ref="H41:H43"/>
    <mergeCell ref="I41:I43"/>
    <mergeCell ref="A49:E49"/>
    <mergeCell ref="H33:H34"/>
    <mergeCell ref="I33:I34"/>
    <mergeCell ref="E35:E36"/>
    <mergeCell ref="I35:I36"/>
    <mergeCell ref="A41:A43"/>
    <mergeCell ref="B41:B43"/>
    <mergeCell ref="C41:C43"/>
    <mergeCell ref="D41:D43"/>
    <mergeCell ref="E41:E43"/>
    <mergeCell ref="F41:F43"/>
    <mergeCell ref="G25:G26"/>
    <mergeCell ref="H25:H26"/>
    <mergeCell ref="I25:I27"/>
    <mergeCell ref="A33:A35"/>
    <mergeCell ref="B33:B35"/>
    <mergeCell ref="C33:C35"/>
    <mergeCell ref="D33:D35"/>
    <mergeCell ref="E33:E34"/>
    <mergeCell ref="F33:F34"/>
    <mergeCell ref="G33:G34"/>
    <mergeCell ref="A25:A27"/>
    <mergeCell ref="B25:B27"/>
    <mergeCell ref="C25:C27"/>
    <mergeCell ref="D25:D27"/>
    <mergeCell ref="E25:E27"/>
    <mergeCell ref="F25:F27"/>
    <mergeCell ref="A8:A20"/>
    <mergeCell ref="B8:B20"/>
    <mergeCell ref="C8:C20"/>
    <mergeCell ref="D8:D20"/>
    <mergeCell ref="I8:I20"/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7086614173228347" right="0.7086614173228347" top="0.7086614173228347" bottom="0.7086614173228347" header="0.5118110236220472" footer="0.35433070866141736"/>
  <pageSetup horizontalDpi="600" verticalDpi="600" orientation="landscape" paperSize="9" scale="6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8"/>
  <sheetViews>
    <sheetView zoomScale="90" zoomScaleNormal="90" zoomScalePageLayoutView="0" workbookViewId="0" topLeftCell="A1">
      <selection activeCell="A1" sqref="A1:I1"/>
    </sheetView>
  </sheetViews>
  <sheetFormatPr defaultColWidth="10.66015625" defaultRowHeight="10.5"/>
  <cols>
    <col min="1" max="1" width="11" style="7" customWidth="1"/>
    <col min="2" max="2" width="13.16015625" style="7" customWidth="1"/>
    <col min="3" max="3" width="95.33203125" style="7" customWidth="1"/>
    <col min="4" max="4" width="22.33203125" style="7" customWidth="1"/>
    <col min="5" max="5" width="17.83203125" style="7" customWidth="1"/>
    <col min="6" max="6" width="20" style="7" customWidth="1"/>
    <col min="7" max="7" width="21.5" style="7" customWidth="1"/>
    <col min="8" max="8" width="17.83203125" style="7" customWidth="1"/>
    <col min="9" max="9" width="21" style="7" customWidth="1"/>
    <col min="10" max="16384" width="10.66015625" style="7" customWidth="1"/>
  </cols>
  <sheetData>
    <row r="1" spans="1:12" ht="42.75" customHeight="1">
      <c r="A1" s="286" t="s">
        <v>214</v>
      </c>
      <c r="B1" s="286"/>
      <c r="C1" s="286"/>
      <c r="D1" s="286"/>
      <c r="E1" s="286"/>
      <c r="F1" s="286"/>
      <c r="G1" s="286"/>
      <c r="H1" s="286"/>
      <c r="I1" s="286"/>
      <c r="J1" s="5"/>
      <c r="K1" s="6"/>
      <c r="L1" s="6"/>
    </row>
    <row r="2" spans="1:9" ht="54.75" customHeight="1" thickBot="1">
      <c r="A2" s="287" t="s">
        <v>215</v>
      </c>
      <c r="B2" s="287"/>
      <c r="C2" s="287"/>
      <c r="D2" s="287"/>
      <c r="E2" s="288"/>
      <c r="F2" s="287"/>
      <c r="G2" s="287"/>
      <c r="H2" s="287"/>
      <c r="I2" s="287"/>
    </row>
    <row r="3" spans="1:9" ht="24" customHeight="1" thickTop="1">
      <c r="A3" s="289" t="s">
        <v>34</v>
      </c>
      <c r="B3" s="291" t="s">
        <v>35</v>
      </c>
      <c r="C3" s="291" t="s">
        <v>36</v>
      </c>
      <c r="D3" s="293" t="s">
        <v>37</v>
      </c>
      <c r="E3" s="295" t="s">
        <v>38</v>
      </c>
      <c r="F3" s="297" t="s">
        <v>39</v>
      </c>
      <c r="G3" s="299" t="s">
        <v>40</v>
      </c>
      <c r="H3" s="296" t="s">
        <v>38</v>
      </c>
      <c r="I3" s="284" t="s">
        <v>39</v>
      </c>
    </row>
    <row r="4" spans="1:9" ht="63" customHeight="1">
      <c r="A4" s="290"/>
      <c r="B4" s="292"/>
      <c r="C4" s="292"/>
      <c r="D4" s="294"/>
      <c r="E4" s="296"/>
      <c r="F4" s="298"/>
      <c r="G4" s="300"/>
      <c r="H4" s="296"/>
      <c r="I4" s="285"/>
    </row>
    <row r="5" spans="1:9" ht="15.75" customHeight="1">
      <c r="A5" s="8">
        <v>1</v>
      </c>
      <c r="B5" s="9">
        <v>2</v>
      </c>
      <c r="C5" s="9">
        <v>3</v>
      </c>
      <c r="D5" s="9">
        <v>4</v>
      </c>
      <c r="E5" s="10">
        <v>5</v>
      </c>
      <c r="F5" s="9">
        <v>7</v>
      </c>
      <c r="G5" s="9">
        <v>8</v>
      </c>
      <c r="H5" s="9">
        <v>9</v>
      </c>
      <c r="I5" s="11">
        <v>10</v>
      </c>
    </row>
    <row r="6" spans="1:9" ht="17.25" customHeight="1">
      <c r="A6" s="12">
        <v>600</v>
      </c>
      <c r="B6" s="13"/>
      <c r="C6" s="13" t="s">
        <v>41</v>
      </c>
      <c r="D6" s="14">
        <f>D7+D9</f>
        <v>1248000</v>
      </c>
      <c r="E6" s="14">
        <f>E7+E9</f>
        <v>0</v>
      </c>
      <c r="F6" s="14">
        <f>F7+F9</f>
        <v>1248000</v>
      </c>
      <c r="G6" s="14">
        <f>G7</f>
        <v>0</v>
      </c>
      <c r="H6" s="14">
        <f>H7</f>
        <v>0</v>
      </c>
      <c r="I6" s="179">
        <f>I7</f>
        <v>0</v>
      </c>
    </row>
    <row r="7" spans="1:9" ht="21.75" customHeight="1">
      <c r="A7" s="15"/>
      <c r="B7" s="16">
        <v>60004</v>
      </c>
      <c r="C7" s="17" t="s">
        <v>26</v>
      </c>
      <c r="D7" s="18">
        <f>D8</f>
        <v>1248000</v>
      </c>
      <c r="E7" s="18">
        <f>E8</f>
        <v>0</v>
      </c>
      <c r="F7" s="18">
        <f>F8</f>
        <v>1248000</v>
      </c>
      <c r="G7" s="16"/>
      <c r="H7" s="16"/>
      <c r="I7" s="19"/>
    </row>
    <row r="8" spans="1:9" ht="32.25" customHeight="1">
      <c r="A8" s="15"/>
      <c r="B8" s="16"/>
      <c r="C8" s="20" t="s">
        <v>42</v>
      </c>
      <c r="D8" s="21">
        <v>1248000</v>
      </c>
      <c r="E8" s="22">
        <v>0</v>
      </c>
      <c r="F8" s="23">
        <f>D8+E8</f>
        <v>1248000</v>
      </c>
      <c r="G8" s="16"/>
      <c r="H8" s="16"/>
      <c r="I8" s="24"/>
    </row>
    <row r="9" spans="1:9" ht="24" customHeight="1">
      <c r="A9" s="15"/>
      <c r="B9" s="25">
        <v>60016</v>
      </c>
      <c r="C9" s="26" t="s">
        <v>43</v>
      </c>
      <c r="D9" s="27">
        <f>D10</f>
        <v>0</v>
      </c>
      <c r="E9" s="27">
        <f>E10</f>
        <v>0</v>
      </c>
      <c r="F9" s="27">
        <f>F10</f>
        <v>0</v>
      </c>
      <c r="G9" s="22"/>
      <c r="H9" s="28"/>
      <c r="I9" s="180"/>
    </row>
    <row r="10" spans="1:9" ht="50.25" customHeight="1">
      <c r="A10" s="15"/>
      <c r="B10" s="25"/>
      <c r="C10" s="29" t="s">
        <v>45</v>
      </c>
      <c r="D10" s="30">
        <v>0</v>
      </c>
      <c r="E10" s="31">
        <v>0</v>
      </c>
      <c r="F10" s="31">
        <f>D10+E10</f>
        <v>0</v>
      </c>
      <c r="G10" s="22"/>
      <c r="H10" s="28"/>
      <c r="I10" s="181"/>
    </row>
    <row r="11" spans="1:9" ht="50.25" customHeight="1">
      <c r="A11" s="15"/>
      <c r="B11" s="25">
        <v>60018</v>
      </c>
      <c r="C11" s="61" t="s">
        <v>75</v>
      </c>
      <c r="D11" s="27">
        <f>D12</f>
        <v>200000</v>
      </c>
      <c r="E11" s="27">
        <f>E12</f>
        <v>0</v>
      </c>
      <c r="F11" s="27">
        <f>F12</f>
        <v>200000</v>
      </c>
      <c r="G11" s="22"/>
      <c r="H11" s="28"/>
      <c r="I11" s="182"/>
    </row>
    <row r="12" spans="1:9" ht="48.75" customHeight="1">
      <c r="A12" s="15"/>
      <c r="B12" s="25"/>
      <c r="C12" s="29" t="s">
        <v>45</v>
      </c>
      <c r="D12" s="30">
        <v>200000</v>
      </c>
      <c r="E12" s="31">
        <v>0</v>
      </c>
      <c r="F12" s="31">
        <f>D12+E12</f>
        <v>200000</v>
      </c>
      <c r="G12" s="22"/>
      <c r="H12" s="28"/>
      <c r="I12" s="183"/>
    </row>
    <row r="13" spans="1:9" ht="21" customHeight="1">
      <c r="A13" s="32">
        <v>630</v>
      </c>
      <c r="B13" s="33"/>
      <c r="C13" s="34" t="s">
        <v>46</v>
      </c>
      <c r="D13" s="35"/>
      <c r="E13" s="35"/>
      <c r="F13" s="35"/>
      <c r="G13" s="36">
        <f aca="true" t="shared" si="0" ref="G13:I14">SUM(G14)</f>
        <v>52000</v>
      </c>
      <c r="H13" s="36">
        <f t="shared" si="0"/>
        <v>0</v>
      </c>
      <c r="I13" s="184">
        <f t="shared" si="0"/>
        <v>52000</v>
      </c>
    </row>
    <row r="14" spans="1:9" ht="24.75" customHeight="1">
      <c r="A14" s="37"/>
      <c r="B14" s="38">
        <v>63003</v>
      </c>
      <c r="C14" s="39" t="s">
        <v>47</v>
      </c>
      <c r="D14" s="95"/>
      <c r="E14" s="40"/>
      <c r="F14" s="40"/>
      <c r="G14" s="41">
        <f t="shared" si="0"/>
        <v>52000</v>
      </c>
      <c r="H14" s="41">
        <f t="shared" si="0"/>
        <v>0</v>
      </c>
      <c r="I14" s="57">
        <f t="shared" si="0"/>
        <v>52000</v>
      </c>
    </row>
    <row r="15" spans="1:9" ht="32.25" customHeight="1">
      <c r="A15" s="42"/>
      <c r="B15" s="43"/>
      <c r="C15" s="44" t="s">
        <v>48</v>
      </c>
      <c r="D15" s="45"/>
      <c r="E15" s="45"/>
      <c r="F15" s="45"/>
      <c r="G15" s="46">
        <v>52000</v>
      </c>
      <c r="H15" s="46">
        <v>0</v>
      </c>
      <c r="I15" s="47">
        <f>G15+H15</f>
        <v>52000</v>
      </c>
    </row>
    <row r="16" spans="1:9" ht="21.75" customHeight="1">
      <c r="A16" s="48">
        <v>755</v>
      </c>
      <c r="B16" s="49"/>
      <c r="C16" s="50" t="s">
        <v>49</v>
      </c>
      <c r="D16" s="51"/>
      <c r="E16" s="51"/>
      <c r="F16" s="51"/>
      <c r="G16" s="52">
        <f>G17</f>
        <v>126060</v>
      </c>
      <c r="H16" s="52"/>
      <c r="I16" s="53">
        <f>I17</f>
        <v>60726</v>
      </c>
    </row>
    <row r="17" spans="1:9" ht="21.75" customHeight="1">
      <c r="A17" s="42"/>
      <c r="B17" s="54">
        <v>75515</v>
      </c>
      <c r="C17" s="55" t="s">
        <v>50</v>
      </c>
      <c r="D17" s="41"/>
      <c r="E17" s="41"/>
      <c r="F17" s="41"/>
      <c r="G17" s="56">
        <f>G18</f>
        <v>126060</v>
      </c>
      <c r="H17" s="56"/>
      <c r="I17" s="57">
        <f>I18</f>
        <v>60726</v>
      </c>
    </row>
    <row r="18" spans="1:9" ht="33" customHeight="1">
      <c r="A18" s="42"/>
      <c r="B18" s="43"/>
      <c r="C18" s="44" t="s">
        <v>51</v>
      </c>
      <c r="D18" s="45"/>
      <c r="E18" s="45"/>
      <c r="F18" s="45"/>
      <c r="G18" s="46">
        <v>126060</v>
      </c>
      <c r="H18" s="46"/>
      <c r="I18" s="47">
        <v>60726</v>
      </c>
    </row>
    <row r="19" spans="1:9" ht="18" customHeight="1">
      <c r="A19" s="32">
        <v>801</v>
      </c>
      <c r="B19" s="33"/>
      <c r="C19" s="58" t="s">
        <v>52</v>
      </c>
      <c r="D19" s="36">
        <f>D26</f>
        <v>18860</v>
      </c>
      <c r="E19" s="36">
        <f>E26</f>
        <v>0</v>
      </c>
      <c r="F19" s="36">
        <f>F26</f>
        <v>18860</v>
      </c>
      <c r="G19" s="36">
        <f>G20+G22+G26</f>
        <v>336480</v>
      </c>
      <c r="H19" s="36">
        <f>H20+H22+H26</f>
        <v>0</v>
      </c>
      <c r="I19" s="185">
        <f>I20+I22+I26</f>
        <v>336480</v>
      </c>
    </row>
    <row r="20" spans="1:9" ht="28.5" customHeight="1">
      <c r="A20" s="59"/>
      <c r="B20" s="54">
        <v>80116</v>
      </c>
      <c r="C20" s="39" t="s">
        <v>53</v>
      </c>
      <c r="D20" s="45"/>
      <c r="E20" s="45"/>
      <c r="F20" s="45"/>
      <c r="G20" s="41">
        <f>G21</f>
        <v>110100</v>
      </c>
      <c r="H20" s="41">
        <f>H21</f>
        <v>0</v>
      </c>
      <c r="I20" s="57">
        <f>I21</f>
        <v>110100</v>
      </c>
    </row>
    <row r="21" spans="1:9" ht="31.5" customHeight="1">
      <c r="A21" s="59"/>
      <c r="B21" s="54"/>
      <c r="C21" s="60" t="s">
        <v>54</v>
      </c>
      <c r="D21" s="45"/>
      <c r="E21" s="45"/>
      <c r="F21" s="45"/>
      <c r="G21" s="46">
        <v>110100</v>
      </c>
      <c r="H21" s="46">
        <v>0</v>
      </c>
      <c r="I21" s="47">
        <f>G21+H21</f>
        <v>110100</v>
      </c>
    </row>
    <row r="22" spans="1:9" ht="18" customHeight="1">
      <c r="A22" s="59"/>
      <c r="B22" s="54">
        <v>80120</v>
      </c>
      <c r="C22" s="39" t="s">
        <v>32</v>
      </c>
      <c r="D22" s="45"/>
      <c r="E22" s="45"/>
      <c r="F22" s="45"/>
      <c r="G22" s="56">
        <f>G23</f>
        <v>226380</v>
      </c>
      <c r="H22" s="56">
        <f>H23</f>
        <v>0</v>
      </c>
      <c r="I22" s="186">
        <f>I23</f>
        <v>226380</v>
      </c>
    </row>
    <row r="23" spans="1:9" ht="31.5" customHeight="1">
      <c r="A23" s="59"/>
      <c r="B23" s="54"/>
      <c r="C23" s="60" t="s">
        <v>55</v>
      </c>
      <c r="D23" s="45"/>
      <c r="E23" s="45"/>
      <c r="F23" s="45"/>
      <c r="G23" s="46">
        <f>G24+G25</f>
        <v>226380</v>
      </c>
      <c r="H23" s="46">
        <f>H24+H25</f>
        <v>0</v>
      </c>
      <c r="I23" s="187">
        <f>I24+I25</f>
        <v>226380</v>
      </c>
    </row>
    <row r="24" spans="1:9" ht="19.5" customHeight="1">
      <c r="A24" s="59"/>
      <c r="B24" s="54"/>
      <c r="C24" s="60" t="s">
        <v>56</v>
      </c>
      <c r="D24" s="45"/>
      <c r="E24" s="45"/>
      <c r="F24" s="45"/>
      <c r="G24" s="46">
        <v>191520</v>
      </c>
      <c r="H24" s="46">
        <v>0</v>
      </c>
      <c r="I24" s="47">
        <f>G24+H24</f>
        <v>191520</v>
      </c>
    </row>
    <row r="25" spans="1:9" ht="21.75" customHeight="1">
      <c r="A25" s="59"/>
      <c r="B25" s="54"/>
      <c r="C25" s="60" t="s">
        <v>57</v>
      </c>
      <c r="D25" s="45"/>
      <c r="E25" s="45"/>
      <c r="F25" s="45"/>
      <c r="G25" s="46">
        <v>34860</v>
      </c>
      <c r="H25" s="46">
        <v>0</v>
      </c>
      <c r="I25" s="47">
        <f>G25+H25</f>
        <v>34860</v>
      </c>
    </row>
    <row r="26" spans="1:9" ht="24" customHeight="1">
      <c r="A26" s="42"/>
      <c r="B26" s="54">
        <v>80195</v>
      </c>
      <c r="C26" s="61" t="s">
        <v>20</v>
      </c>
      <c r="D26" s="41">
        <f>D27</f>
        <v>18860</v>
      </c>
      <c r="E26" s="41">
        <f>E27</f>
        <v>0</v>
      </c>
      <c r="F26" s="41">
        <f>F27</f>
        <v>18860</v>
      </c>
      <c r="G26" s="56"/>
      <c r="H26" s="62"/>
      <c r="I26" s="57"/>
    </row>
    <row r="27" spans="1:9" ht="46.5" customHeight="1">
      <c r="A27" s="42"/>
      <c r="B27" s="43"/>
      <c r="C27" s="29" t="s">
        <v>44</v>
      </c>
      <c r="D27" s="45">
        <v>18860</v>
      </c>
      <c r="E27" s="45">
        <v>0</v>
      </c>
      <c r="F27" s="45">
        <f>D27+E27</f>
        <v>18860</v>
      </c>
      <c r="G27" s="46"/>
      <c r="H27" s="63"/>
      <c r="I27" s="47"/>
    </row>
    <row r="28" spans="1:9" ht="20.25" customHeight="1">
      <c r="A28" s="32">
        <v>853</v>
      </c>
      <c r="B28" s="33"/>
      <c r="C28" s="58" t="s">
        <v>58</v>
      </c>
      <c r="D28" s="64"/>
      <c r="E28" s="64"/>
      <c r="F28" s="64"/>
      <c r="G28" s="64">
        <f aca="true" t="shared" si="1" ref="G28:I29">SUM(G29)</f>
        <v>61298</v>
      </c>
      <c r="H28" s="64">
        <f t="shared" si="1"/>
        <v>0</v>
      </c>
      <c r="I28" s="188">
        <f t="shared" si="1"/>
        <v>61298</v>
      </c>
    </row>
    <row r="29" spans="1:9" ht="25.5" customHeight="1">
      <c r="A29" s="42"/>
      <c r="B29" s="54">
        <v>85311</v>
      </c>
      <c r="C29" s="39" t="s">
        <v>59</v>
      </c>
      <c r="D29" s="41"/>
      <c r="E29" s="41"/>
      <c r="F29" s="41"/>
      <c r="G29" s="41">
        <f t="shared" si="1"/>
        <v>61298</v>
      </c>
      <c r="H29" s="41">
        <f t="shared" si="1"/>
        <v>0</v>
      </c>
      <c r="I29" s="57">
        <f t="shared" si="1"/>
        <v>61298</v>
      </c>
    </row>
    <row r="30" spans="1:9" ht="38.25" customHeight="1">
      <c r="A30" s="42"/>
      <c r="B30" s="43"/>
      <c r="C30" s="65" t="s">
        <v>48</v>
      </c>
      <c r="D30" s="45"/>
      <c r="E30" s="45"/>
      <c r="F30" s="45"/>
      <c r="G30" s="63">
        <v>61298</v>
      </c>
      <c r="H30" s="63">
        <v>0</v>
      </c>
      <c r="I30" s="47">
        <f>G30+H30</f>
        <v>61298</v>
      </c>
    </row>
    <row r="31" spans="1:9" ht="27" customHeight="1">
      <c r="A31" s="32">
        <v>854</v>
      </c>
      <c r="B31" s="66"/>
      <c r="C31" s="58" t="s">
        <v>60</v>
      </c>
      <c r="D31" s="67"/>
      <c r="E31" s="67"/>
      <c r="F31" s="67"/>
      <c r="G31" s="68">
        <f aca="true" t="shared" si="2" ref="G31:I33">G32</f>
        <v>423192</v>
      </c>
      <c r="H31" s="68">
        <f t="shared" si="2"/>
        <v>0</v>
      </c>
      <c r="I31" s="189">
        <f t="shared" si="2"/>
        <v>423192</v>
      </c>
    </row>
    <row r="32" spans="1:9" ht="26.25" customHeight="1">
      <c r="A32" s="42"/>
      <c r="B32" s="54">
        <v>85419</v>
      </c>
      <c r="C32" s="39" t="s">
        <v>61</v>
      </c>
      <c r="D32" s="69"/>
      <c r="E32" s="69"/>
      <c r="F32" s="69"/>
      <c r="G32" s="70">
        <f t="shared" si="2"/>
        <v>423192</v>
      </c>
      <c r="H32" s="70">
        <f t="shared" si="2"/>
        <v>0</v>
      </c>
      <c r="I32" s="190">
        <f t="shared" si="2"/>
        <v>423192</v>
      </c>
    </row>
    <row r="33" spans="1:9" ht="31.5" customHeight="1">
      <c r="A33" s="42"/>
      <c r="B33" s="43"/>
      <c r="C33" s="60" t="s">
        <v>54</v>
      </c>
      <c r="D33" s="69"/>
      <c r="E33" s="69"/>
      <c r="F33" s="69"/>
      <c r="G33" s="71">
        <f t="shared" si="2"/>
        <v>423192</v>
      </c>
      <c r="H33" s="71">
        <f t="shared" si="2"/>
        <v>0</v>
      </c>
      <c r="I33" s="191">
        <f t="shared" si="2"/>
        <v>423192</v>
      </c>
    </row>
    <row r="34" spans="1:9" ht="20.25" customHeight="1">
      <c r="A34" s="42"/>
      <c r="B34" s="43"/>
      <c r="C34" s="60" t="s">
        <v>62</v>
      </c>
      <c r="D34" s="69"/>
      <c r="E34" s="69"/>
      <c r="F34" s="69"/>
      <c r="G34" s="71">
        <v>423192</v>
      </c>
      <c r="H34" s="71">
        <v>0</v>
      </c>
      <c r="I34" s="72">
        <f>G34+H34</f>
        <v>423192</v>
      </c>
    </row>
    <row r="35" spans="1:9" ht="23.25" customHeight="1">
      <c r="A35" s="48">
        <v>855</v>
      </c>
      <c r="B35" s="49"/>
      <c r="C35" s="73" t="s">
        <v>63</v>
      </c>
      <c r="D35" s="74">
        <f>D36+D39</f>
        <v>0</v>
      </c>
      <c r="E35" s="74">
        <f>E36+E39</f>
        <v>0</v>
      </c>
      <c r="F35" s="74">
        <f>F36+F39</f>
        <v>0</v>
      </c>
      <c r="G35" s="68"/>
      <c r="H35" s="68"/>
      <c r="I35" s="75"/>
    </row>
    <row r="36" spans="1:9" ht="23.25" customHeight="1">
      <c r="A36" s="42"/>
      <c r="B36" s="54">
        <v>85508</v>
      </c>
      <c r="C36" s="61" t="s">
        <v>64</v>
      </c>
      <c r="D36" s="76">
        <f>D37+D38</f>
        <v>0</v>
      </c>
      <c r="E36" s="76">
        <f>E37+E38</f>
        <v>0</v>
      </c>
      <c r="F36" s="76">
        <f>F37+F38</f>
        <v>0</v>
      </c>
      <c r="G36" s="71"/>
      <c r="H36" s="71"/>
      <c r="I36" s="72"/>
    </row>
    <row r="37" spans="1:9" ht="48" customHeight="1">
      <c r="A37" s="42"/>
      <c r="B37" s="43"/>
      <c r="C37" s="29" t="s">
        <v>44</v>
      </c>
      <c r="D37" s="69">
        <v>0</v>
      </c>
      <c r="E37" s="69">
        <v>0</v>
      </c>
      <c r="F37" s="69">
        <f>D37+E37</f>
        <v>0</v>
      </c>
      <c r="G37" s="71"/>
      <c r="H37" s="71"/>
      <c r="I37" s="72"/>
    </row>
    <row r="38" spans="1:9" ht="48" customHeight="1">
      <c r="A38" s="42"/>
      <c r="B38" s="43"/>
      <c r="C38" s="29" t="s">
        <v>65</v>
      </c>
      <c r="D38" s="69">
        <v>0</v>
      </c>
      <c r="E38" s="69">
        <v>0</v>
      </c>
      <c r="F38" s="69">
        <f>D38+E38</f>
        <v>0</v>
      </c>
      <c r="G38" s="71"/>
      <c r="H38" s="71"/>
      <c r="I38" s="72"/>
    </row>
    <row r="39" spans="1:9" ht="24.75" customHeight="1">
      <c r="A39" s="42"/>
      <c r="B39" s="54">
        <v>85510</v>
      </c>
      <c r="C39" s="61" t="s">
        <v>66</v>
      </c>
      <c r="D39" s="76">
        <f>D40+D41</f>
        <v>0</v>
      </c>
      <c r="E39" s="76">
        <f>E40+E41</f>
        <v>0</v>
      </c>
      <c r="F39" s="76">
        <f>F40+F41</f>
        <v>0</v>
      </c>
      <c r="G39" s="71"/>
      <c r="H39" s="71"/>
      <c r="I39" s="72"/>
    </row>
    <row r="40" spans="1:9" ht="50.25" customHeight="1">
      <c r="A40" s="42"/>
      <c r="B40" s="43"/>
      <c r="C40" s="29" t="s">
        <v>44</v>
      </c>
      <c r="D40" s="69">
        <v>0</v>
      </c>
      <c r="E40" s="69">
        <v>0</v>
      </c>
      <c r="F40" s="69">
        <f>D40+E40</f>
        <v>0</v>
      </c>
      <c r="G40" s="71"/>
      <c r="H40" s="71"/>
      <c r="I40" s="72"/>
    </row>
    <row r="41" spans="1:9" ht="48" customHeight="1">
      <c r="A41" s="42"/>
      <c r="B41" s="43"/>
      <c r="C41" s="29" t="s">
        <v>65</v>
      </c>
      <c r="D41" s="69">
        <v>0</v>
      </c>
      <c r="E41" s="69">
        <v>0</v>
      </c>
      <c r="F41" s="69">
        <f>D41+E41</f>
        <v>0</v>
      </c>
      <c r="G41" s="71"/>
      <c r="H41" s="71"/>
      <c r="I41" s="72"/>
    </row>
    <row r="42" spans="1:9" ht="26.25" customHeight="1">
      <c r="A42" s="77">
        <v>921</v>
      </c>
      <c r="B42" s="78"/>
      <c r="C42" s="79" t="s">
        <v>67</v>
      </c>
      <c r="D42" s="74">
        <f>D43+D47</f>
        <v>11000</v>
      </c>
      <c r="E42" s="74">
        <f>E43+E47</f>
        <v>0</v>
      </c>
      <c r="F42" s="74">
        <f>F43+F47</f>
        <v>11000</v>
      </c>
      <c r="G42" s="68">
        <f>G45+G47</f>
        <v>216500</v>
      </c>
      <c r="H42" s="68">
        <f>H45+H47</f>
        <v>20000</v>
      </c>
      <c r="I42" s="189">
        <f>I45+I47</f>
        <v>236500</v>
      </c>
    </row>
    <row r="43" spans="1:9" ht="22.5" customHeight="1">
      <c r="A43" s="80"/>
      <c r="B43" s="81">
        <v>92116</v>
      </c>
      <c r="C43" s="82" t="s">
        <v>68</v>
      </c>
      <c r="D43" s="76">
        <f>D44</f>
        <v>11000</v>
      </c>
      <c r="E43" s="76">
        <f>E44</f>
        <v>0</v>
      </c>
      <c r="F43" s="76">
        <f>F44</f>
        <v>11000</v>
      </c>
      <c r="G43" s="70"/>
      <c r="H43" s="70"/>
      <c r="I43" s="83"/>
    </row>
    <row r="44" spans="1:9" ht="46.5" customHeight="1">
      <c r="A44" s="80"/>
      <c r="B44" s="84"/>
      <c r="C44" s="29" t="s">
        <v>44</v>
      </c>
      <c r="D44" s="69">
        <v>11000</v>
      </c>
      <c r="E44" s="69"/>
      <c r="F44" s="69">
        <f>D44+E44</f>
        <v>11000</v>
      </c>
      <c r="G44" s="71"/>
      <c r="H44" s="71"/>
      <c r="I44" s="72"/>
    </row>
    <row r="45" spans="1:9" ht="32.25" customHeight="1">
      <c r="A45" s="80"/>
      <c r="B45" s="81">
        <v>92120</v>
      </c>
      <c r="C45" s="61" t="s">
        <v>69</v>
      </c>
      <c r="D45" s="76"/>
      <c r="E45" s="76"/>
      <c r="F45" s="76"/>
      <c r="G45" s="70">
        <f>G46</f>
        <v>140000</v>
      </c>
      <c r="H45" s="70">
        <f>H46</f>
        <v>20000</v>
      </c>
      <c r="I45" s="190">
        <f>I46</f>
        <v>160000</v>
      </c>
    </row>
    <row r="46" spans="1:9" ht="46.5" customHeight="1">
      <c r="A46" s="80"/>
      <c r="B46" s="84"/>
      <c r="C46" s="44" t="s">
        <v>70</v>
      </c>
      <c r="D46" s="69"/>
      <c r="E46" s="69"/>
      <c r="F46" s="69"/>
      <c r="G46" s="71">
        <v>140000</v>
      </c>
      <c r="H46" s="71">
        <v>20000</v>
      </c>
      <c r="I46" s="72">
        <f>G46+H46</f>
        <v>160000</v>
      </c>
    </row>
    <row r="47" spans="1:9" ht="25.5" customHeight="1">
      <c r="A47" s="80"/>
      <c r="B47" s="81">
        <v>92195</v>
      </c>
      <c r="C47" s="55" t="s">
        <v>20</v>
      </c>
      <c r="D47" s="76"/>
      <c r="E47" s="76"/>
      <c r="F47" s="76"/>
      <c r="G47" s="70">
        <f>G48</f>
        <v>76500</v>
      </c>
      <c r="H47" s="70">
        <f>H48</f>
        <v>0</v>
      </c>
      <c r="I47" s="190">
        <f>I48</f>
        <v>76500</v>
      </c>
    </row>
    <row r="48" spans="1:9" ht="34.5" customHeight="1">
      <c r="A48" s="80"/>
      <c r="B48" s="84"/>
      <c r="C48" s="44" t="s">
        <v>51</v>
      </c>
      <c r="D48" s="69"/>
      <c r="E48" s="69"/>
      <c r="F48" s="69"/>
      <c r="G48" s="71">
        <v>76500</v>
      </c>
      <c r="H48" s="71">
        <v>0</v>
      </c>
      <c r="I48" s="72">
        <f>G48+H48</f>
        <v>76500</v>
      </c>
    </row>
    <row r="49" spans="1:9" ht="24.75" customHeight="1">
      <c r="A49" s="77">
        <v>926</v>
      </c>
      <c r="B49" s="78"/>
      <c r="C49" s="85" t="s">
        <v>71</v>
      </c>
      <c r="D49" s="74"/>
      <c r="E49" s="74"/>
      <c r="F49" s="74"/>
      <c r="G49" s="68">
        <f aca="true" t="shared" si="3" ref="G49:I50">G50</f>
        <v>90000</v>
      </c>
      <c r="H49" s="68">
        <f t="shared" si="3"/>
        <v>0</v>
      </c>
      <c r="I49" s="189">
        <f t="shared" si="3"/>
        <v>90000</v>
      </c>
    </row>
    <row r="50" spans="1:9" ht="31.5" customHeight="1">
      <c r="A50" s="86"/>
      <c r="B50" s="81">
        <v>92605</v>
      </c>
      <c r="C50" s="87" t="s">
        <v>72</v>
      </c>
      <c r="D50" s="76"/>
      <c r="E50" s="76"/>
      <c r="F50" s="76"/>
      <c r="G50" s="70">
        <f t="shared" si="3"/>
        <v>90000</v>
      </c>
      <c r="H50" s="70">
        <f t="shared" si="3"/>
        <v>0</v>
      </c>
      <c r="I50" s="83">
        <f t="shared" si="3"/>
        <v>90000</v>
      </c>
    </row>
    <row r="51" spans="1:9" ht="39" customHeight="1">
      <c r="A51" s="80"/>
      <c r="B51" s="84"/>
      <c r="C51" s="44" t="s">
        <v>73</v>
      </c>
      <c r="D51" s="69"/>
      <c r="E51" s="69"/>
      <c r="F51" s="69"/>
      <c r="G51" s="71">
        <v>90000</v>
      </c>
      <c r="H51" s="71"/>
      <c r="I51" s="72">
        <f>G51+H51</f>
        <v>90000</v>
      </c>
    </row>
    <row r="52" spans="1:9" ht="32.25" customHeight="1" thickBot="1">
      <c r="A52" s="88"/>
      <c r="B52" s="89"/>
      <c r="C52" s="90" t="s">
        <v>74</v>
      </c>
      <c r="D52" s="91">
        <f>D6+D16+D35+D42+D19+D49</f>
        <v>1277860</v>
      </c>
      <c r="E52" s="91">
        <f>E6+E16+E35+E42+E19+E49</f>
        <v>0</v>
      </c>
      <c r="F52" s="91">
        <f>F6+F16+F35+F42+F19+F49</f>
        <v>1277860</v>
      </c>
      <c r="G52" s="91">
        <f>G13+G16+G19+G28+G31+G42+G49</f>
        <v>1305530</v>
      </c>
      <c r="H52" s="91">
        <f>H13+H16+H19+H28+H31+H42+H49</f>
        <v>20000</v>
      </c>
      <c r="I52" s="192">
        <f>I13+I16+I19+I28+I31+I42+I49</f>
        <v>1260196</v>
      </c>
    </row>
    <row r="53" spans="1:6" ht="15.75" thickTop="1">
      <c r="A53" s="92"/>
      <c r="B53" s="92"/>
      <c r="C53" s="92"/>
      <c r="D53" s="92"/>
      <c r="E53" s="92"/>
      <c r="F53" s="92"/>
    </row>
    <row r="54" spans="1:6" ht="15">
      <c r="A54" s="92"/>
      <c r="B54" s="92"/>
      <c r="C54" s="92"/>
      <c r="D54" s="93"/>
      <c r="E54" s="93"/>
      <c r="F54" s="93"/>
    </row>
    <row r="55" spans="1:6" ht="15">
      <c r="A55" s="92"/>
      <c r="B55" s="92"/>
      <c r="C55" s="92"/>
      <c r="D55" s="93"/>
      <c r="E55" s="93"/>
      <c r="F55" s="93"/>
    </row>
    <row r="56" spans="1:7" ht="15">
      <c r="A56" s="92"/>
      <c r="B56" s="92"/>
      <c r="C56" s="92"/>
      <c r="D56" s="92"/>
      <c r="E56" s="92"/>
      <c r="F56" s="92"/>
      <c r="G56" s="94"/>
    </row>
    <row r="57" spans="1:6" ht="15">
      <c r="A57" s="92"/>
      <c r="B57" s="92"/>
      <c r="C57" s="92"/>
      <c r="D57" s="93"/>
      <c r="E57" s="93"/>
      <c r="F57" s="93"/>
    </row>
    <row r="58" spans="1:6" ht="15">
      <c r="A58" s="92"/>
      <c r="B58" s="92"/>
      <c r="C58" s="92"/>
      <c r="D58" s="92"/>
      <c r="E58" s="92"/>
      <c r="F58" s="92"/>
    </row>
    <row r="59" spans="1:6" ht="15">
      <c r="A59" s="92"/>
      <c r="B59" s="92"/>
      <c r="C59" s="92"/>
      <c r="D59" s="92"/>
      <c r="E59" s="92"/>
      <c r="F59" s="92"/>
    </row>
    <row r="60" spans="1:6" ht="15">
      <c r="A60" s="92"/>
      <c r="B60" s="92"/>
      <c r="C60" s="92"/>
      <c r="D60" s="92"/>
      <c r="E60" s="92"/>
      <c r="F60" s="92"/>
    </row>
    <row r="61" spans="1:6" ht="15">
      <c r="A61" s="92"/>
      <c r="B61" s="92"/>
      <c r="C61" s="92"/>
      <c r="D61" s="92"/>
      <c r="E61" s="92"/>
      <c r="F61" s="92"/>
    </row>
    <row r="62" spans="1:6" ht="15">
      <c r="A62" s="92"/>
      <c r="B62" s="92"/>
      <c r="C62" s="92"/>
      <c r="D62" s="92"/>
      <c r="E62" s="92"/>
      <c r="F62" s="92"/>
    </row>
    <row r="63" spans="1:6" ht="15">
      <c r="A63" s="92"/>
      <c r="B63" s="92"/>
      <c r="C63" s="92"/>
      <c r="D63" s="92"/>
      <c r="E63" s="92"/>
      <c r="F63" s="92"/>
    </row>
    <row r="64" spans="1:6" ht="15">
      <c r="A64" s="92"/>
      <c r="B64" s="92"/>
      <c r="C64" s="92"/>
      <c r="D64" s="92"/>
      <c r="E64" s="92"/>
      <c r="F64" s="92"/>
    </row>
    <row r="65" spans="1:6" ht="15">
      <c r="A65" s="92"/>
      <c r="B65" s="92"/>
      <c r="C65" s="92"/>
      <c r="D65" s="92"/>
      <c r="E65" s="92"/>
      <c r="F65" s="92"/>
    </row>
    <row r="66" spans="1:6" ht="15">
      <c r="A66" s="92"/>
      <c r="B66" s="92"/>
      <c r="C66" s="92"/>
      <c r="D66" s="92"/>
      <c r="E66" s="92"/>
      <c r="F66" s="92"/>
    </row>
    <row r="67" spans="1:6" ht="15">
      <c r="A67" s="92"/>
      <c r="B67" s="92"/>
      <c r="C67" s="92"/>
      <c r="D67" s="92"/>
      <c r="E67" s="92"/>
      <c r="F67" s="92"/>
    </row>
    <row r="68" spans="1:6" ht="15">
      <c r="A68" s="92"/>
      <c r="B68" s="92"/>
      <c r="C68" s="92"/>
      <c r="D68" s="92"/>
      <c r="E68" s="92"/>
      <c r="F68" s="92"/>
    </row>
  </sheetData>
  <sheetProtection/>
  <mergeCells count="11"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118110236220472" top="0.5118110236220472" bottom="0.5118110236220472" header="0.5118110236220472" footer="0.31496062992125984"/>
  <pageSetup fitToHeight="0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73"/>
  <sheetViews>
    <sheetView zoomScalePageLayoutView="0" workbookViewId="0" topLeftCell="A1">
      <selection activeCell="V18" sqref="V18"/>
    </sheetView>
  </sheetViews>
  <sheetFormatPr defaultColWidth="9.33203125" defaultRowHeight="10.5"/>
  <cols>
    <col min="1" max="1" width="3" style="171" customWidth="1"/>
    <col min="2" max="2" width="0.328125" style="171" customWidth="1"/>
    <col min="3" max="3" width="13.16015625" style="171" customWidth="1"/>
    <col min="4" max="4" width="1.66796875" style="171" customWidth="1"/>
    <col min="5" max="5" width="11.83203125" style="171" customWidth="1"/>
    <col min="6" max="6" width="0.328125" style="171" customWidth="1"/>
    <col min="7" max="7" width="13.16015625" style="171" customWidth="1"/>
    <col min="8" max="8" width="48.83203125" style="171" customWidth="1"/>
    <col min="9" max="9" width="22.66015625" style="171" customWidth="1"/>
    <col min="10" max="10" width="14.5" style="171" customWidth="1"/>
    <col min="11" max="11" width="8.16015625" style="171" customWidth="1"/>
    <col min="12" max="12" width="22.33203125" style="171" customWidth="1"/>
    <col min="13" max="13" width="0.328125" style="171" customWidth="1"/>
    <col min="14" max="14" width="1.3359375" style="171" customWidth="1"/>
    <col min="15" max="16384" width="9.33203125" style="171" customWidth="1"/>
  </cols>
  <sheetData>
    <row r="1" ht="5.25" customHeight="1"/>
    <row r="2" spans="3:13" ht="35.25" customHeight="1">
      <c r="C2" s="230" t="s">
        <v>212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2:12" ht="42" customHeight="1">
      <c r="B3" s="205" t="s">
        <v>213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ht="0.75" customHeight="1"/>
    <row r="5" spans="2:13" ht="12.75" customHeight="1">
      <c r="B5" s="301" t="s">
        <v>0</v>
      </c>
      <c r="C5" s="302"/>
      <c r="D5" s="301" t="s">
        <v>1</v>
      </c>
      <c r="E5" s="302"/>
      <c r="F5" s="301" t="s">
        <v>2</v>
      </c>
      <c r="G5" s="302"/>
      <c r="H5" s="172" t="s">
        <v>3</v>
      </c>
      <c r="I5" s="172" t="s">
        <v>4</v>
      </c>
      <c r="J5" s="301" t="s">
        <v>5</v>
      </c>
      <c r="K5" s="302"/>
      <c r="L5" s="301" t="s">
        <v>6</v>
      </c>
      <c r="M5" s="302"/>
    </row>
    <row r="6" ht="0.75" customHeight="1"/>
    <row r="7" spans="2:13" ht="12" customHeight="1">
      <c r="B7" s="303" t="s">
        <v>8</v>
      </c>
      <c r="C7" s="304"/>
      <c r="D7" s="305" t="s">
        <v>76</v>
      </c>
      <c r="E7" s="306"/>
      <c r="F7" s="307" t="s">
        <v>76</v>
      </c>
      <c r="G7" s="306"/>
      <c r="H7" s="173" t="s">
        <v>9</v>
      </c>
      <c r="I7" s="174">
        <v>6362155.1</v>
      </c>
      <c r="J7" s="308">
        <v>40463</v>
      </c>
      <c r="K7" s="309"/>
      <c r="L7" s="308">
        <v>6402618.1</v>
      </c>
      <c r="M7" s="309"/>
    </row>
    <row r="8" spans="2:13" ht="12" customHeight="1">
      <c r="B8" s="310" t="s">
        <v>76</v>
      </c>
      <c r="C8" s="311"/>
      <c r="D8" s="312" t="s">
        <v>27</v>
      </c>
      <c r="E8" s="313"/>
      <c r="F8" s="314" t="s">
        <v>76</v>
      </c>
      <c r="G8" s="313"/>
      <c r="H8" s="175" t="s">
        <v>28</v>
      </c>
      <c r="I8" s="176">
        <v>3262355.1</v>
      </c>
      <c r="J8" s="315">
        <v>40463</v>
      </c>
      <c r="K8" s="316"/>
      <c r="L8" s="315">
        <v>3302818.1</v>
      </c>
      <c r="M8" s="316"/>
    </row>
    <row r="9" spans="2:13" ht="12" customHeight="1">
      <c r="B9" s="310" t="s">
        <v>76</v>
      </c>
      <c r="C9" s="317"/>
      <c r="D9" s="318" t="s">
        <v>76</v>
      </c>
      <c r="E9" s="319"/>
      <c r="F9" s="320" t="s">
        <v>24</v>
      </c>
      <c r="G9" s="321"/>
      <c r="H9" s="177" t="s">
        <v>18</v>
      </c>
      <c r="I9" s="178">
        <v>915000</v>
      </c>
      <c r="J9" s="322">
        <v>30000</v>
      </c>
      <c r="K9" s="323"/>
      <c r="L9" s="322">
        <v>945000</v>
      </c>
      <c r="M9" s="323"/>
    </row>
    <row r="10" spans="2:13" ht="12" customHeight="1">
      <c r="B10" s="310" t="s">
        <v>76</v>
      </c>
      <c r="C10" s="317"/>
      <c r="D10" s="318" t="s">
        <v>76</v>
      </c>
      <c r="E10" s="319"/>
      <c r="F10" s="320" t="s">
        <v>161</v>
      </c>
      <c r="G10" s="321"/>
      <c r="H10" s="177" t="s">
        <v>162</v>
      </c>
      <c r="I10" s="178">
        <v>147871</v>
      </c>
      <c r="J10" s="322">
        <v>9463</v>
      </c>
      <c r="K10" s="323"/>
      <c r="L10" s="322">
        <v>157334</v>
      </c>
      <c r="M10" s="323"/>
    </row>
    <row r="11" spans="2:13" ht="21" customHeight="1">
      <c r="B11" s="310" t="s">
        <v>76</v>
      </c>
      <c r="C11" s="317"/>
      <c r="D11" s="318" t="s">
        <v>76</v>
      </c>
      <c r="E11" s="319"/>
      <c r="F11" s="320" t="s">
        <v>163</v>
      </c>
      <c r="G11" s="321"/>
      <c r="H11" s="177" t="s">
        <v>164</v>
      </c>
      <c r="I11" s="178">
        <v>8779</v>
      </c>
      <c r="J11" s="322">
        <v>1000</v>
      </c>
      <c r="K11" s="323"/>
      <c r="L11" s="322">
        <v>9779</v>
      </c>
      <c r="M11" s="323"/>
    </row>
    <row r="12" spans="2:13" ht="12" customHeight="1">
      <c r="B12" s="303" t="s">
        <v>10</v>
      </c>
      <c r="C12" s="304"/>
      <c r="D12" s="305" t="s">
        <v>76</v>
      </c>
      <c r="E12" s="306"/>
      <c r="F12" s="307" t="s">
        <v>76</v>
      </c>
      <c r="G12" s="306"/>
      <c r="H12" s="173" t="s">
        <v>11</v>
      </c>
      <c r="I12" s="174">
        <v>9531284.24</v>
      </c>
      <c r="J12" s="308">
        <v>39500</v>
      </c>
      <c r="K12" s="309"/>
      <c r="L12" s="308">
        <v>9570784.24</v>
      </c>
      <c r="M12" s="309"/>
    </row>
    <row r="13" spans="2:13" ht="12" customHeight="1">
      <c r="B13" s="310" t="s">
        <v>76</v>
      </c>
      <c r="C13" s="311"/>
      <c r="D13" s="312" t="s">
        <v>12</v>
      </c>
      <c r="E13" s="313"/>
      <c r="F13" s="314" t="s">
        <v>76</v>
      </c>
      <c r="G13" s="313"/>
      <c r="H13" s="175" t="s">
        <v>13</v>
      </c>
      <c r="I13" s="176">
        <v>8024206.48</v>
      </c>
      <c r="J13" s="315">
        <v>39500</v>
      </c>
      <c r="K13" s="316"/>
      <c r="L13" s="315">
        <v>8063706.48</v>
      </c>
      <c r="M13" s="316"/>
    </row>
    <row r="14" spans="2:13" ht="12" customHeight="1">
      <c r="B14" s="310" t="s">
        <v>76</v>
      </c>
      <c r="C14" s="317"/>
      <c r="D14" s="318" t="s">
        <v>76</v>
      </c>
      <c r="E14" s="319"/>
      <c r="F14" s="320" t="s">
        <v>24</v>
      </c>
      <c r="G14" s="321"/>
      <c r="H14" s="177" t="s">
        <v>18</v>
      </c>
      <c r="I14" s="178">
        <v>4170000</v>
      </c>
      <c r="J14" s="322">
        <v>39500</v>
      </c>
      <c r="K14" s="323"/>
      <c r="L14" s="322">
        <v>4209500</v>
      </c>
      <c r="M14" s="323"/>
    </row>
    <row r="15" spans="2:13" ht="12" customHeight="1">
      <c r="B15" s="310" t="s">
        <v>76</v>
      </c>
      <c r="C15" s="311"/>
      <c r="D15" s="312" t="s">
        <v>194</v>
      </c>
      <c r="E15" s="313"/>
      <c r="F15" s="314" t="s">
        <v>76</v>
      </c>
      <c r="G15" s="313"/>
      <c r="H15" s="175" t="s">
        <v>195</v>
      </c>
      <c r="I15" s="176">
        <v>403500</v>
      </c>
      <c r="J15" s="315">
        <v>0</v>
      </c>
      <c r="K15" s="316"/>
      <c r="L15" s="315">
        <v>403500</v>
      </c>
      <c r="M15" s="316"/>
    </row>
    <row r="16" spans="2:13" ht="12" customHeight="1">
      <c r="B16" s="310" t="s">
        <v>76</v>
      </c>
      <c r="C16" s="317"/>
      <c r="D16" s="318" t="s">
        <v>76</v>
      </c>
      <c r="E16" s="319"/>
      <c r="F16" s="320" t="s">
        <v>84</v>
      </c>
      <c r="G16" s="321"/>
      <c r="H16" s="177" t="s">
        <v>85</v>
      </c>
      <c r="I16" s="178">
        <v>30000</v>
      </c>
      <c r="J16" s="322">
        <v>-10000</v>
      </c>
      <c r="K16" s="323"/>
      <c r="L16" s="322">
        <v>20000</v>
      </c>
      <c r="M16" s="323"/>
    </row>
    <row r="17" spans="2:13" ht="12" customHeight="1">
      <c r="B17" s="310" t="s">
        <v>76</v>
      </c>
      <c r="C17" s="317"/>
      <c r="D17" s="318" t="s">
        <v>76</v>
      </c>
      <c r="E17" s="319"/>
      <c r="F17" s="320" t="s">
        <v>196</v>
      </c>
      <c r="G17" s="321"/>
      <c r="H17" s="177" t="s">
        <v>197</v>
      </c>
      <c r="I17" s="178">
        <v>20000</v>
      </c>
      <c r="J17" s="322">
        <v>10000</v>
      </c>
      <c r="K17" s="323"/>
      <c r="L17" s="322">
        <v>30000</v>
      </c>
      <c r="M17" s="323"/>
    </row>
    <row r="18" spans="2:13" ht="12" customHeight="1">
      <c r="B18" s="310" t="s">
        <v>76</v>
      </c>
      <c r="C18" s="317"/>
      <c r="D18" s="318" t="s">
        <v>76</v>
      </c>
      <c r="E18" s="319"/>
      <c r="F18" s="320" t="s">
        <v>25</v>
      </c>
      <c r="G18" s="321"/>
      <c r="H18" s="177" t="s">
        <v>15</v>
      </c>
      <c r="I18" s="178">
        <v>107000</v>
      </c>
      <c r="J18" s="322">
        <v>22500</v>
      </c>
      <c r="K18" s="323"/>
      <c r="L18" s="322">
        <v>129500</v>
      </c>
      <c r="M18" s="323"/>
    </row>
    <row r="19" spans="2:13" ht="12" customHeight="1">
      <c r="B19" s="310" t="s">
        <v>76</v>
      </c>
      <c r="C19" s="317"/>
      <c r="D19" s="318" t="s">
        <v>76</v>
      </c>
      <c r="E19" s="319"/>
      <c r="F19" s="320" t="s">
        <v>23</v>
      </c>
      <c r="G19" s="321"/>
      <c r="H19" s="177" t="s">
        <v>7</v>
      </c>
      <c r="I19" s="178">
        <v>222500</v>
      </c>
      <c r="J19" s="322">
        <v>-22500</v>
      </c>
      <c r="K19" s="323"/>
      <c r="L19" s="322">
        <v>200000</v>
      </c>
      <c r="M19" s="323"/>
    </row>
    <row r="20" spans="2:13" ht="12" customHeight="1">
      <c r="B20" s="303" t="s">
        <v>198</v>
      </c>
      <c r="C20" s="304"/>
      <c r="D20" s="305" t="s">
        <v>76</v>
      </c>
      <c r="E20" s="306"/>
      <c r="F20" s="307" t="s">
        <v>76</v>
      </c>
      <c r="G20" s="306"/>
      <c r="H20" s="173" t="s">
        <v>199</v>
      </c>
      <c r="I20" s="174">
        <v>4586139.18</v>
      </c>
      <c r="J20" s="308">
        <v>0</v>
      </c>
      <c r="K20" s="309"/>
      <c r="L20" s="308">
        <v>4586139.18</v>
      </c>
      <c r="M20" s="309"/>
    </row>
    <row r="21" spans="2:13" ht="12" customHeight="1">
      <c r="B21" s="310" t="s">
        <v>76</v>
      </c>
      <c r="C21" s="311"/>
      <c r="D21" s="312" t="s">
        <v>200</v>
      </c>
      <c r="E21" s="313"/>
      <c r="F21" s="314" t="s">
        <v>76</v>
      </c>
      <c r="G21" s="313"/>
      <c r="H21" s="175" t="s">
        <v>201</v>
      </c>
      <c r="I21" s="176">
        <v>4388500</v>
      </c>
      <c r="J21" s="315">
        <v>0</v>
      </c>
      <c r="K21" s="316"/>
      <c r="L21" s="315">
        <v>4388500</v>
      </c>
      <c r="M21" s="316"/>
    </row>
    <row r="22" spans="2:13" ht="21" customHeight="1">
      <c r="B22" s="310" t="s">
        <v>76</v>
      </c>
      <c r="C22" s="317"/>
      <c r="D22" s="318" t="s">
        <v>76</v>
      </c>
      <c r="E22" s="319"/>
      <c r="F22" s="320" t="s">
        <v>202</v>
      </c>
      <c r="G22" s="321"/>
      <c r="H22" s="177" t="s">
        <v>203</v>
      </c>
      <c r="I22" s="178">
        <v>173968</v>
      </c>
      <c r="J22" s="322">
        <v>-25000</v>
      </c>
      <c r="K22" s="323"/>
      <c r="L22" s="322">
        <v>148968</v>
      </c>
      <c r="M22" s="323"/>
    </row>
    <row r="23" spans="2:13" ht="12" customHeight="1">
      <c r="B23" s="310" t="s">
        <v>76</v>
      </c>
      <c r="C23" s="317"/>
      <c r="D23" s="318" t="s">
        <v>76</v>
      </c>
      <c r="E23" s="319"/>
      <c r="F23" s="320" t="s">
        <v>25</v>
      </c>
      <c r="G23" s="321"/>
      <c r="H23" s="177" t="s">
        <v>15</v>
      </c>
      <c r="I23" s="178">
        <v>105151</v>
      </c>
      <c r="J23" s="322">
        <v>8000</v>
      </c>
      <c r="K23" s="323"/>
      <c r="L23" s="322">
        <v>113151</v>
      </c>
      <c r="M23" s="323"/>
    </row>
    <row r="24" spans="2:13" ht="12" customHeight="1">
      <c r="B24" s="310" t="s">
        <v>76</v>
      </c>
      <c r="C24" s="317"/>
      <c r="D24" s="318" t="s">
        <v>76</v>
      </c>
      <c r="E24" s="319"/>
      <c r="F24" s="320" t="s">
        <v>86</v>
      </c>
      <c r="G24" s="321"/>
      <c r="H24" s="177" t="s">
        <v>87</v>
      </c>
      <c r="I24" s="178">
        <v>35400</v>
      </c>
      <c r="J24" s="322">
        <v>10800</v>
      </c>
      <c r="K24" s="323"/>
      <c r="L24" s="322">
        <v>46200</v>
      </c>
      <c r="M24" s="323"/>
    </row>
    <row r="25" spans="2:13" ht="12" customHeight="1">
      <c r="B25" s="310" t="s">
        <v>76</v>
      </c>
      <c r="C25" s="317"/>
      <c r="D25" s="318" t="s">
        <v>76</v>
      </c>
      <c r="E25" s="319"/>
      <c r="F25" s="320" t="s">
        <v>82</v>
      </c>
      <c r="G25" s="321"/>
      <c r="H25" s="177" t="s">
        <v>83</v>
      </c>
      <c r="I25" s="178">
        <v>23550</v>
      </c>
      <c r="J25" s="322">
        <v>2000</v>
      </c>
      <c r="K25" s="323"/>
      <c r="L25" s="322">
        <v>25550</v>
      </c>
      <c r="M25" s="323"/>
    </row>
    <row r="26" spans="2:13" ht="12" customHeight="1">
      <c r="B26" s="310" t="s">
        <v>76</v>
      </c>
      <c r="C26" s="317"/>
      <c r="D26" s="318" t="s">
        <v>76</v>
      </c>
      <c r="E26" s="319"/>
      <c r="F26" s="320" t="s">
        <v>204</v>
      </c>
      <c r="G26" s="321"/>
      <c r="H26" s="177" t="s">
        <v>205</v>
      </c>
      <c r="I26" s="178">
        <v>14019</v>
      </c>
      <c r="J26" s="322">
        <v>4200</v>
      </c>
      <c r="K26" s="323"/>
      <c r="L26" s="322">
        <v>18219</v>
      </c>
      <c r="M26" s="323"/>
    </row>
    <row r="27" spans="2:13" ht="12" customHeight="1">
      <c r="B27" s="303" t="s">
        <v>16</v>
      </c>
      <c r="C27" s="304"/>
      <c r="D27" s="305" t="s">
        <v>76</v>
      </c>
      <c r="E27" s="306"/>
      <c r="F27" s="307" t="s">
        <v>76</v>
      </c>
      <c r="G27" s="306"/>
      <c r="H27" s="173" t="s">
        <v>17</v>
      </c>
      <c r="I27" s="174">
        <v>20342239.79</v>
      </c>
      <c r="J27" s="308">
        <v>0</v>
      </c>
      <c r="K27" s="309"/>
      <c r="L27" s="308">
        <v>20342239.79</v>
      </c>
      <c r="M27" s="309"/>
    </row>
    <row r="28" spans="2:13" ht="12" customHeight="1">
      <c r="B28" s="310" t="s">
        <v>76</v>
      </c>
      <c r="C28" s="311"/>
      <c r="D28" s="312" t="s">
        <v>206</v>
      </c>
      <c r="E28" s="313"/>
      <c r="F28" s="314" t="s">
        <v>76</v>
      </c>
      <c r="G28" s="313"/>
      <c r="H28" s="175" t="s">
        <v>207</v>
      </c>
      <c r="I28" s="176">
        <v>1511215</v>
      </c>
      <c r="J28" s="315">
        <v>0</v>
      </c>
      <c r="K28" s="316"/>
      <c r="L28" s="315">
        <v>1511215</v>
      </c>
      <c r="M28" s="316"/>
    </row>
    <row r="29" spans="2:13" ht="12" customHeight="1">
      <c r="B29" s="310" t="s">
        <v>76</v>
      </c>
      <c r="C29" s="317"/>
      <c r="D29" s="318" t="s">
        <v>76</v>
      </c>
      <c r="E29" s="319"/>
      <c r="F29" s="320" t="s">
        <v>24</v>
      </c>
      <c r="G29" s="321"/>
      <c r="H29" s="177" t="s">
        <v>18</v>
      </c>
      <c r="I29" s="178">
        <v>1081538</v>
      </c>
      <c r="J29" s="322">
        <v>-4400</v>
      </c>
      <c r="K29" s="323"/>
      <c r="L29" s="322">
        <v>1077138</v>
      </c>
      <c r="M29" s="323"/>
    </row>
    <row r="30" spans="2:13" ht="12" customHeight="1">
      <c r="B30" s="310" t="s">
        <v>76</v>
      </c>
      <c r="C30" s="317"/>
      <c r="D30" s="318" t="s">
        <v>76</v>
      </c>
      <c r="E30" s="319"/>
      <c r="F30" s="320" t="s">
        <v>84</v>
      </c>
      <c r="G30" s="321"/>
      <c r="H30" s="177" t="s">
        <v>85</v>
      </c>
      <c r="I30" s="178">
        <v>0</v>
      </c>
      <c r="J30" s="322">
        <v>4400</v>
      </c>
      <c r="K30" s="323"/>
      <c r="L30" s="322">
        <v>4400</v>
      </c>
      <c r="M30" s="323"/>
    </row>
    <row r="31" spans="2:13" ht="12" customHeight="1">
      <c r="B31" s="310" t="s">
        <v>76</v>
      </c>
      <c r="C31" s="311"/>
      <c r="D31" s="312" t="s">
        <v>30</v>
      </c>
      <c r="E31" s="313"/>
      <c r="F31" s="314" t="s">
        <v>76</v>
      </c>
      <c r="G31" s="313"/>
      <c r="H31" s="175" t="s">
        <v>31</v>
      </c>
      <c r="I31" s="176">
        <v>5941175</v>
      </c>
      <c r="J31" s="315">
        <v>0</v>
      </c>
      <c r="K31" s="316"/>
      <c r="L31" s="315">
        <v>5941175</v>
      </c>
      <c r="M31" s="316"/>
    </row>
    <row r="32" spans="2:13" ht="12" customHeight="1">
      <c r="B32" s="310" t="s">
        <v>76</v>
      </c>
      <c r="C32" s="317"/>
      <c r="D32" s="318" t="s">
        <v>76</v>
      </c>
      <c r="E32" s="319"/>
      <c r="F32" s="320" t="s">
        <v>86</v>
      </c>
      <c r="G32" s="321"/>
      <c r="H32" s="177" t="s">
        <v>87</v>
      </c>
      <c r="I32" s="178">
        <v>110000</v>
      </c>
      <c r="J32" s="322">
        <v>-300</v>
      </c>
      <c r="K32" s="323"/>
      <c r="L32" s="322">
        <v>109700</v>
      </c>
      <c r="M32" s="323"/>
    </row>
    <row r="33" spans="2:13" ht="12" customHeight="1">
      <c r="B33" s="310" t="s">
        <v>76</v>
      </c>
      <c r="C33" s="317"/>
      <c r="D33" s="318" t="s">
        <v>76</v>
      </c>
      <c r="E33" s="319"/>
      <c r="F33" s="320" t="s">
        <v>191</v>
      </c>
      <c r="G33" s="321"/>
      <c r="H33" s="177" t="s">
        <v>192</v>
      </c>
      <c r="I33" s="178">
        <v>15755</v>
      </c>
      <c r="J33" s="322">
        <v>300</v>
      </c>
      <c r="K33" s="323"/>
      <c r="L33" s="322">
        <v>16055</v>
      </c>
      <c r="M33" s="323"/>
    </row>
    <row r="34" spans="2:13" ht="12" customHeight="1">
      <c r="B34" s="303" t="s">
        <v>165</v>
      </c>
      <c r="C34" s="304"/>
      <c r="D34" s="305" t="s">
        <v>76</v>
      </c>
      <c r="E34" s="306"/>
      <c r="F34" s="307" t="s">
        <v>76</v>
      </c>
      <c r="G34" s="306"/>
      <c r="H34" s="173" t="s">
        <v>166</v>
      </c>
      <c r="I34" s="174">
        <v>7067885</v>
      </c>
      <c r="J34" s="308">
        <v>0</v>
      </c>
      <c r="K34" s="309"/>
      <c r="L34" s="308">
        <v>7067885</v>
      </c>
      <c r="M34" s="309"/>
    </row>
    <row r="35" spans="2:13" ht="12" customHeight="1">
      <c r="B35" s="310" t="s">
        <v>76</v>
      </c>
      <c r="C35" s="311"/>
      <c r="D35" s="312" t="s">
        <v>167</v>
      </c>
      <c r="E35" s="313"/>
      <c r="F35" s="314" t="s">
        <v>76</v>
      </c>
      <c r="G35" s="313"/>
      <c r="H35" s="175" t="s">
        <v>168</v>
      </c>
      <c r="I35" s="176">
        <v>580810</v>
      </c>
      <c r="J35" s="315">
        <v>0</v>
      </c>
      <c r="K35" s="316"/>
      <c r="L35" s="315">
        <v>580810</v>
      </c>
      <c r="M35" s="316"/>
    </row>
    <row r="36" spans="2:13" ht="12" customHeight="1">
      <c r="B36" s="310" t="s">
        <v>76</v>
      </c>
      <c r="C36" s="317"/>
      <c r="D36" s="318" t="s">
        <v>76</v>
      </c>
      <c r="E36" s="319"/>
      <c r="F36" s="320" t="s">
        <v>24</v>
      </c>
      <c r="G36" s="321"/>
      <c r="H36" s="177" t="s">
        <v>18</v>
      </c>
      <c r="I36" s="178">
        <v>416188</v>
      </c>
      <c r="J36" s="322">
        <v>9000</v>
      </c>
      <c r="K36" s="323"/>
      <c r="L36" s="322">
        <v>425188</v>
      </c>
      <c r="M36" s="323"/>
    </row>
    <row r="37" ht="29.25" customHeight="1"/>
    <row r="38" spans="2:14" ht="13.5" customHeight="1">
      <c r="B38" s="324" t="s">
        <v>14</v>
      </c>
      <c r="C38" s="324"/>
      <c r="D38" s="324"/>
      <c r="K38" s="325" t="s">
        <v>208</v>
      </c>
      <c r="L38" s="325"/>
      <c r="M38" s="325"/>
      <c r="N38" s="325"/>
    </row>
    <row r="39" spans="2:13" ht="12" customHeight="1">
      <c r="B39" s="310" t="s">
        <v>76</v>
      </c>
      <c r="C39" s="317"/>
      <c r="D39" s="318" t="s">
        <v>76</v>
      </c>
      <c r="E39" s="319"/>
      <c r="F39" s="320" t="s">
        <v>25</v>
      </c>
      <c r="G39" s="321"/>
      <c r="H39" s="177" t="s">
        <v>15</v>
      </c>
      <c r="I39" s="178">
        <v>12217</v>
      </c>
      <c r="J39" s="322">
        <v>-2700</v>
      </c>
      <c r="K39" s="323"/>
      <c r="L39" s="322">
        <v>9517</v>
      </c>
      <c r="M39" s="323"/>
    </row>
    <row r="40" spans="2:13" ht="12" customHeight="1">
      <c r="B40" s="310" t="s">
        <v>76</v>
      </c>
      <c r="C40" s="317"/>
      <c r="D40" s="318" t="s">
        <v>76</v>
      </c>
      <c r="E40" s="319"/>
      <c r="F40" s="320" t="s">
        <v>23</v>
      </c>
      <c r="G40" s="321"/>
      <c r="H40" s="177" t="s">
        <v>7</v>
      </c>
      <c r="I40" s="178">
        <v>17100</v>
      </c>
      <c r="J40" s="322">
        <v>-8695</v>
      </c>
      <c r="K40" s="323"/>
      <c r="L40" s="322">
        <v>8405</v>
      </c>
      <c r="M40" s="323"/>
    </row>
    <row r="41" spans="2:13" ht="12" customHeight="1">
      <c r="B41" s="310" t="s">
        <v>76</v>
      </c>
      <c r="C41" s="317"/>
      <c r="D41" s="318" t="s">
        <v>76</v>
      </c>
      <c r="E41" s="319"/>
      <c r="F41" s="320" t="s">
        <v>169</v>
      </c>
      <c r="G41" s="321"/>
      <c r="H41" s="177" t="s">
        <v>170</v>
      </c>
      <c r="I41" s="178">
        <v>12055</v>
      </c>
      <c r="J41" s="322">
        <v>2395</v>
      </c>
      <c r="K41" s="323"/>
      <c r="L41" s="322">
        <v>14450</v>
      </c>
      <c r="M41" s="323"/>
    </row>
    <row r="42" spans="2:13" ht="12" customHeight="1">
      <c r="B42" s="310" t="s">
        <v>76</v>
      </c>
      <c r="C42" s="311"/>
      <c r="D42" s="312" t="s">
        <v>171</v>
      </c>
      <c r="E42" s="313"/>
      <c r="F42" s="314" t="s">
        <v>76</v>
      </c>
      <c r="G42" s="313"/>
      <c r="H42" s="175" t="s">
        <v>20</v>
      </c>
      <c r="I42" s="176">
        <v>229275</v>
      </c>
      <c r="J42" s="315">
        <v>0</v>
      </c>
      <c r="K42" s="316"/>
      <c r="L42" s="315">
        <v>229275</v>
      </c>
      <c r="M42" s="316"/>
    </row>
    <row r="43" spans="2:13" ht="12" customHeight="1">
      <c r="B43" s="310" t="s">
        <v>76</v>
      </c>
      <c r="C43" s="317"/>
      <c r="D43" s="318" t="s">
        <v>76</v>
      </c>
      <c r="E43" s="319"/>
      <c r="F43" s="320" t="s">
        <v>172</v>
      </c>
      <c r="G43" s="321"/>
      <c r="H43" s="177" t="s">
        <v>18</v>
      </c>
      <c r="I43" s="178">
        <v>49730</v>
      </c>
      <c r="J43" s="322">
        <v>40</v>
      </c>
      <c r="K43" s="323"/>
      <c r="L43" s="322">
        <v>49770</v>
      </c>
      <c r="M43" s="323"/>
    </row>
    <row r="44" spans="2:13" ht="12" customHeight="1">
      <c r="B44" s="310" t="s">
        <v>76</v>
      </c>
      <c r="C44" s="317"/>
      <c r="D44" s="318" t="s">
        <v>76</v>
      </c>
      <c r="E44" s="319"/>
      <c r="F44" s="320" t="s">
        <v>173</v>
      </c>
      <c r="G44" s="321"/>
      <c r="H44" s="177" t="s">
        <v>18</v>
      </c>
      <c r="I44" s="178">
        <v>4095</v>
      </c>
      <c r="J44" s="322">
        <v>4</v>
      </c>
      <c r="K44" s="323"/>
      <c r="L44" s="322">
        <v>4099</v>
      </c>
      <c r="M44" s="323"/>
    </row>
    <row r="45" spans="2:13" ht="12" customHeight="1">
      <c r="B45" s="310" t="s">
        <v>76</v>
      </c>
      <c r="C45" s="317"/>
      <c r="D45" s="318" t="s">
        <v>76</v>
      </c>
      <c r="E45" s="319"/>
      <c r="F45" s="320" t="s">
        <v>174</v>
      </c>
      <c r="G45" s="321"/>
      <c r="H45" s="177" t="s">
        <v>170</v>
      </c>
      <c r="I45" s="178">
        <v>1097</v>
      </c>
      <c r="J45" s="322">
        <v>-40</v>
      </c>
      <c r="K45" s="323"/>
      <c r="L45" s="322">
        <v>1057</v>
      </c>
      <c r="M45" s="323"/>
    </row>
    <row r="46" spans="2:13" ht="12" customHeight="1">
      <c r="B46" s="310" t="s">
        <v>76</v>
      </c>
      <c r="C46" s="317"/>
      <c r="D46" s="318" t="s">
        <v>76</v>
      </c>
      <c r="E46" s="319"/>
      <c r="F46" s="320" t="s">
        <v>175</v>
      </c>
      <c r="G46" s="321"/>
      <c r="H46" s="177" t="s">
        <v>170</v>
      </c>
      <c r="I46" s="178">
        <v>90</v>
      </c>
      <c r="J46" s="322">
        <v>-4</v>
      </c>
      <c r="K46" s="323"/>
      <c r="L46" s="322">
        <v>86</v>
      </c>
      <c r="M46" s="323"/>
    </row>
    <row r="47" spans="2:13" ht="12" customHeight="1">
      <c r="B47" s="303" t="s">
        <v>176</v>
      </c>
      <c r="C47" s="304"/>
      <c r="D47" s="305" t="s">
        <v>76</v>
      </c>
      <c r="E47" s="306"/>
      <c r="F47" s="307" t="s">
        <v>76</v>
      </c>
      <c r="G47" s="306"/>
      <c r="H47" s="173" t="s">
        <v>177</v>
      </c>
      <c r="I47" s="174">
        <v>3445566.47</v>
      </c>
      <c r="J47" s="308">
        <v>-99963</v>
      </c>
      <c r="K47" s="309"/>
      <c r="L47" s="308">
        <v>3345603.47</v>
      </c>
      <c r="M47" s="309"/>
    </row>
    <row r="48" spans="2:13" ht="12" customHeight="1">
      <c r="B48" s="310" t="s">
        <v>76</v>
      </c>
      <c r="C48" s="311"/>
      <c r="D48" s="312" t="s">
        <v>178</v>
      </c>
      <c r="E48" s="313"/>
      <c r="F48" s="314" t="s">
        <v>76</v>
      </c>
      <c r="G48" s="313"/>
      <c r="H48" s="175" t="s">
        <v>179</v>
      </c>
      <c r="I48" s="176">
        <v>520090.47</v>
      </c>
      <c r="J48" s="315">
        <v>-50000</v>
      </c>
      <c r="K48" s="316"/>
      <c r="L48" s="315">
        <v>470090.47</v>
      </c>
      <c r="M48" s="316"/>
    </row>
    <row r="49" spans="2:13" ht="12" customHeight="1">
      <c r="B49" s="310" t="s">
        <v>76</v>
      </c>
      <c r="C49" s="317"/>
      <c r="D49" s="318" t="s">
        <v>76</v>
      </c>
      <c r="E49" s="319"/>
      <c r="F49" s="320" t="s">
        <v>84</v>
      </c>
      <c r="G49" s="321"/>
      <c r="H49" s="177" t="s">
        <v>85</v>
      </c>
      <c r="I49" s="178">
        <v>85000</v>
      </c>
      <c r="J49" s="322">
        <v>-20000</v>
      </c>
      <c r="K49" s="323"/>
      <c r="L49" s="322">
        <v>65000</v>
      </c>
      <c r="M49" s="323"/>
    </row>
    <row r="50" spans="2:13" ht="12" customHeight="1">
      <c r="B50" s="310" t="s">
        <v>76</v>
      </c>
      <c r="C50" s="317"/>
      <c r="D50" s="318" t="s">
        <v>76</v>
      </c>
      <c r="E50" s="319"/>
      <c r="F50" s="320" t="s">
        <v>23</v>
      </c>
      <c r="G50" s="321"/>
      <c r="H50" s="177" t="s">
        <v>7</v>
      </c>
      <c r="I50" s="178">
        <v>130420</v>
      </c>
      <c r="J50" s="322">
        <v>-30000</v>
      </c>
      <c r="K50" s="323"/>
      <c r="L50" s="322">
        <v>100420</v>
      </c>
      <c r="M50" s="323"/>
    </row>
    <row r="51" spans="2:13" ht="12" customHeight="1">
      <c r="B51" s="310" t="s">
        <v>76</v>
      </c>
      <c r="C51" s="311"/>
      <c r="D51" s="312" t="s">
        <v>180</v>
      </c>
      <c r="E51" s="313"/>
      <c r="F51" s="314" t="s">
        <v>76</v>
      </c>
      <c r="G51" s="313"/>
      <c r="H51" s="175" t="s">
        <v>181</v>
      </c>
      <c r="I51" s="176">
        <v>2834745</v>
      </c>
      <c r="J51" s="315">
        <v>-49963</v>
      </c>
      <c r="K51" s="316"/>
      <c r="L51" s="315">
        <v>2784782</v>
      </c>
      <c r="M51" s="316"/>
    </row>
    <row r="52" spans="2:13" ht="12" customHeight="1">
      <c r="B52" s="310" t="s">
        <v>76</v>
      </c>
      <c r="C52" s="317"/>
      <c r="D52" s="318" t="s">
        <v>76</v>
      </c>
      <c r="E52" s="319"/>
      <c r="F52" s="320" t="s">
        <v>182</v>
      </c>
      <c r="G52" s="321"/>
      <c r="H52" s="177" t="s">
        <v>183</v>
      </c>
      <c r="I52" s="178">
        <v>2000</v>
      </c>
      <c r="J52" s="322">
        <v>-500</v>
      </c>
      <c r="K52" s="323"/>
      <c r="L52" s="322">
        <v>1500</v>
      </c>
      <c r="M52" s="323"/>
    </row>
    <row r="53" spans="2:13" ht="12" customHeight="1">
      <c r="B53" s="310" t="s">
        <v>76</v>
      </c>
      <c r="C53" s="317"/>
      <c r="D53" s="318" t="s">
        <v>76</v>
      </c>
      <c r="E53" s="319"/>
      <c r="F53" s="320" t="s">
        <v>24</v>
      </c>
      <c r="G53" s="321"/>
      <c r="H53" s="177" t="s">
        <v>18</v>
      </c>
      <c r="I53" s="178">
        <v>2071131</v>
      </c>
      <c r="J53" s="322">
        <v>-48463</v>
      </c>
      <c r="K53" s="323"/>
      <c r="L53" s="322">
        <v>2022668</v>
      </c>
      <c r="M53" s="323"/>
    </row>
    <row r="54" spans="2:13" ht="12" customHeight="1">
      <c r="B54" s="310" t="s">
        <v>76</v>
      </c>
      <c r="C54" s="317"/>
      <c r="D54" s="318" t="s">
        <v>76</v>
      </c>
      <c r="E54" s="319"/>
      <c r="F54" s="320" t="s">
        <v>161</v>
      </c>
      <c r="G54" s="321"/>
      <c r="H54" s="177" t="s">
        <v>162</v>
      </c>
      <c r="I54" s="178">
        <v>376645</v>
      </c>
      <c r="J54" s="322">
        <v>-15000</v>
      </c>
      <c r="K54" s="323"/>
      <c r="L54" s="322">
        <v>361645</v>
      </c>
      <c r="M54" s="323"/>
    </row>
    <row r="55" spans="2:13" ht="21" customHeight="1">
      <c r="B55" s="310" t="s">
        <v>76</v>
      </c>
      <c r="C55" s="317"/>
      <c r="D55" s="318" t="s">
        <v>76</v>
      </c>
      <c r="E55" s="319"/>
      <c r="F55" s="320" t="s">
        <v>163</v>
      </c>
      <c r="G55" s="321"/>
      <c r="H55" s="177" t="s">
        <v>164</v>
      </c>
      <c r="I55" s="178">
        <v>41468</v>
      </c>
      <c r="J55" s="322">
        <v>-1500</v>
      </c>
      <c r="K55" s="323"/>
      <c r="L55" s="322">
        <v>39968</v>
      </c>
      <c r="M55" s="323"/>
    </row>
    <row r="56" spans="2:13" ht="12" customHeight="1">
      <c r="B56" s="310" t="s">
        <v>76</v>
      </c>
      <c r="C56" s="317"/>
      <c r="D56" s="318" t="s">
        <v>76</v>
      </c>
      <c r="E56" s="319"/>
      <c r="F56" s="320" t="s">
        <v>82</v>
      </c>
      <c r="G56" s="321"/>
      <c r="H56" s="177" t="s">
        <v>83</v>
      </c>
      <c r="I56" s="178">
        <v>12000</v>
      </c>
      <c r="J56" s="322">
        <v>7000</v>
      </c>
      <c r="K56" s="323"/>
      <c r="L56" s="322">
        <v>19000</v>
      </c>
      <c r="M56" s="323"/>
    </row>
    <row r="57" spans="2:13" ht="12" customHeight="1">
      <c r="B57" s="310" t="s">
        <v>76</v>
      </c>
      <c r="C57" s="317"/>
      <c r="D57" s="318" t="s">
        <v>76</v>
      </c>
      <c r="E57" s="319"/>
      <c r="F57" s="320" t="s">
        <v>88</v>
      </c>
      <c r="G57" s="321"/>
      <c r="H57" s="177" t="s">
        <v>89</v>
      </c>
      <c r="I57" s="178">
        <v>1500</v>
      </c>
      <c r="J57" s="322">
        <v>-1000</v>
      </c>
      <c r="K57" s="323"/>
      <c r="L57" s="322">
        <v>500</v>
      </c>
      <c r="M57" s="323"/>
    </row>
    <row r="58" spans="2:13" ht="12" customHeight="1">
      <c r="B58" s="310" t="s">
        <v>76</v>
      </c>
      <c r="C58" s="317"/>
      <c r="D58" s="318" t="s">
        <v>76</v>
      </c>
      <c r="E58" s="319"/>
      <c r="F58" s="320" t="s">
        <v>23</v>
      </c>
      <c r="G58" s="321"/>
      <c r="H58" s="177" t="s">
        <v>7</v>
      </c>
      <c r="I58" s="178">
        <v>20354</v>
      </c>
      <c r="J58" s="322">
        <v>10000</v>
      </c>
      <c r="K58" s="323"/>
      <c r="L58" s="322">
        <v>30354</v>
      </c>
      <c r="M58" s="323"/>
    </row>
    <row r="59" spans="2:13" ht="12" customHeight="1">
      <c r="B59" s="310" t="s">
        <v>76</v>
      </c>
      <c r="C59" s="317"/>
      <c r="D59" s="318" t="s">
        <v>76</v>
      </c>
      <c r="E59" s="319"/>
      <c r="F59" s="320" t="s">
        <v>90</v>
      </c>
      <c r="G59" s="321"/>
      <c r="H59" s="177" t="s">
        <v>91</v>
      </c>
      <c r="I59" s="178">
        <v>1500</v>
      </c>
      <c r="J59" s="322">
        <v>-500</v>
      </c>
      <c r="K59" s="323"/>
      <c r="L59" s="322">
        <v>1000</v>
      </c>
      <c r="M59" s="323"/>
    </row>
    <row r="60" spans="2:13" ht="12" customHeight="1">
      <c r="B60" s="303" t="s">
        <v>77</v>
      </c>
      <c r="C60" s="304"/>
      <c r="D60" s="305" t="s">
        <v>76</v>
      </c>
      <c r="E60" s="306"/>
      <c r="F60" s="307" t="s">
        <v>76</v>
      </c>
      <c r="G60" s="306"/>
      <c r="H60" s="173" t="s">
        <v>78</v>
      </c>
      <c r="I60" s="174">
        <v>5528629</v>
      </c>
      <c r="J60" s="308">
        <v>0</v>
      </c>
      <c r="K60" s="309"/>
      <c r="L60" s="308">
        <v>5528629</v>
      </c>
      <c r="M60" s="309"/>
    </row>
    <row r="61" spans="2:13" ht="12" customHeight="1">
      <c r="B61" s="310" t="s">
        <v>76</v>
      </c>
      <c r="C61" s="311"/>
      <c r="D61" s="312" t="s">
        <v>79</v>
      </c>
      <c r="E61" s="313"/>
      <c r="F61" s="314" t="s">
        <v>76</v>
      </c>
      <c r="G61" s="313"/>
      <c r="H61" s="175" t="s">
        <v>64</v>
      </c>
      <c r="I61" s="176">
        <v>1925060</v>
      </c>
      <c r="J61" s="315">
        <v>0</v>
      </c>
      <c r="K61" s="316"/>
      <c r="L61" s="315">
        <v>1925060</v>
      </c>
      <c r="M61" s="316"/>
    </row>
    <row r="62" spans="2:13" ht="12" customHeight="1">
      <c r="B62" s="310" t="s">
        <v>76</v>
      </c>
      <c r="C62" s="317"/>
      <c r="D62" s="318" t="s">
        <v>76</v>
      </c>
      <c r="E62" s="319"/>
      <c r="F62" s="320" t="s">
        <v>184</v>
      </c>
      <c r="G62" s="321"/>
      <c r="H62" s="177" t="s">
        <v>185</v>
      </c>
      <c r="I62" s="178">
        <v>1333841</v>
      </c>
      <c r="J62" s="322">
        <v>-15854</v>
      </c>
      <c r="K62" s="323"/>
      <c r="L62" s="322">
        <v>1317987</v>
      </c>
      <c r="M62" s="323"/>
    </row>
    <row r="63" spans="2:13" ht="12" customHeight="1">
      <c r="B63" s="310" t="s">
        <v>76</v>
      </c>
      <c r="C63" s="317"/>
      <c r="D63" s="318" t="s">
        <v>76</v>
      </c>
      <c r="E63" s="319"/>
      <c r="F63" s="320" t="s">
        <v>186</v>
      </c>
      <c r="G63" s="321"/>
      <c r="H63" s="177" t="s">
        <v>185</v>
      </c>
      <c r="I63" s="178">
        <v>0</v>
      </c>
      <c r="J63" s="322">
        <v>15854</v>
      </c>
      <c r="K63" s="323"/>
      <c r="L63" s="322">
        <v>15854</v>
      </c>
      <c r="M63" s="323"/>
    </row>
    <row r="64" spans="2:13" ht="12" customHeight="1">
      <c r="B64" s="310" t="s">
        <v>76</v>
      </c>
      <c r="C64" s="311"/>
      <c r="D64" s="312" t="s">
        <v>209</v>
      </c>
      <c r="E64" s="313"/>
      <c r="F64" s="314" t="s">
        <v>76</v>
      </c>
      <c r="G64" s="313"/>
      <c r="H64" s="175" t="s">
        <v>66</v>
      </c>
      <c r="I64" s="176">
        <v>3584569</v>
      </c>
      <c r="J64" s="315">
        <v>0</v>
      </c>
      <c r="K64" s="316"/>
      <c r="L64" s="315">
        <v>3584569</v>
      </c>
      <c r="M64" s="316"/>
    </row>
    <row r="65" spans="2:13" ht="12" customHeight="1">
      <c r="B65" s="310" t="s">
        <v>76</v>
      </c>
      <c r="C65" s="317"/>
      <c r="D65" s="318" t="s">
        <v>76</v>
      </c>
      <c r="E65" s="319"/>
      <c r="F65" s="320" t="s">
        <v>184</v>
      </c>
      <c r="G65" s="321"/>
      <c r="H65" s="177" t="s">
        <v>185</v>
      </c>
      <c r="I65" s="178">
        <v>150000</v>
      </c>
      <c r="J65" s="322">
        <v>-5000</v>
      </c>
      <c r="K65" s="323"/>
      <c r="L65" s="322">
        <v>145000</v>
      </c>
      <c r="M65" s="323"/>
    </row>
    <row r="66" spans="2:13" ht="21" customHeight="1">
      <c r="B66" s="310" t="s">
        <v>76</v>
      </c>
      <c r="C66" s="317"/>
      <c r="D66" s="318" t="s">
        <v>76</v>
      </c>
      <c r="E66" s="319"/>
      <c r="F66" s="320" t="s">
        <v>210</v>
      </c>
      <c r="G66" s="321"/>
      <c r="H66" s="177" t="s">
        <v>211</v>
      </c>
      <c r="I66" s="178">
        <v>7500</v>
      </c>
      <c r="J66" s="322">
        <v>5000</v>
      </c>
      <c r="K66" s="323"/>
      <c r="L66" s="322">
        <v>12500</v>
      </c>
      <c r="M66" s="323"/>
    </row>
    <row r="67" spans="2:13" ht="12" customHeight="1">
      <c r="B67" s="303" t="s">
        <v>80</v>
      </c>
      <c r="C67" s="304"/>
      <c r="D67" s="305" t="s">
        <v>76</v>
      </c>
      <c r="E67" s="306"/>
      <c r="F67" s="307" t="s">
        <v>76</v>
      </c>
      <c r="G67" s="306"/>
      <c r="H67" s="173" t="s">
        <v>81</v>
      </c>
      <c r="I67" s="174">
        <v>344500</v>
      </c>
      <c r="J67" s="308">
        <v>20000</v>
      </c>
      <c r="K67" s="309"/>
      <c r="L67" s="308">
        <v>364500</v>
      </c>
      <c r="M67" s="309"/>
    </row>
    <row r="68" spans="2:13" ht="12" customHeight="1">
      <c r="B68" s="310" t="s">
        <v>76</v>
      </c>
      <c r="C68" s="311"/>
      <c r="D68" s="312" t="s">
        <v>187</v>
      </c>
      <c r="E68" s="313"/>
      <c r="F68" s="314" t="s">
        <v>76</v>
      </c>
      <c r="G68" s="313"/>
      <c r="H68" s="175" t="s">
        <v>69</v>
      </c>
      <c r="I68" s="176">
        <v>140000</v>
      </c>
      <c r="J68" s="315">
        <v>20000</v>
      </c>
      <c r="K68" s="316"/>
      <c r="L68" s="315">
        <v>160000</v>
      </c>
      <c r="M68" s="316"/>
    </row>
    <row r="69" spans="2:13" ht="39.75" customHeight="1">
      <c r="B69" s="310" t="s">
        <v>76</v>
      </c>
      <c r="C69" s="317"/>
      <c r="D69" s="318" t="s">
        <v>76</v>
      </c>
      <c r="E69" s="319"/>
      <c r="F69" s="320" t="s">
        <v>188</v>
      </c>
      <c r="G69" s="321"/>
      <c r="H69" s="177" t="s">
        <v>189</v>
      </c>
      <c r="I69" s="178">
        <v>140000</v>
      </c>
      <c r="J69" s="322">
        <v>20000</v>
      </c>
      <c r="K69" s="323"/>
      <c r="L69" s="322">
        <v>160000</v>
      </c>
      <c r="M69" s="323"/>
    </row>
    <row r="70" ht="13.5" customHeight="1"/>
    <row r="71" spans="2:13" ht="13.5" customHeight="1">
      <c r="B71" s="326" t="s">
        <v>21</v>
      </c>
      <c r="C71" s="327"/>
      <c r="D71" s="327"/>
      <c r="E71" s="327"/>
      <c r="F71" s="327"/>
      <c r="G71" s="327"/>
      <c r="H71" s="328"/>
      <c r="I71" s="178">
        <v>73246958.82</v>
      </c>
      <c r="J71" s="322">
        <v>0</v>
      </c>
      <c r="K71" s="323"/>
      <c r="L71" s="322">
        <v>73246958.82</v>
      </c>
      <c r="M71" s="323"/>
    </row>
    <row r="72" ht="37.5" customHeight="1"/>
    <row r="73" spans="2:14" ht="13.5" customHeight="1">
      <c r="B73" s="324" t="s">
        <v>14</v>
      </c>
      <c r="C73" s="324"/>
      <c r="D73" s="324"/>
      <c r="K73" s="325" t="s">
        <v>190</v>
      </c>
      <c r="L73" s="325"/>
      <c r="M73" s="325"/>
      <c r="N73" s="325"/>
    </row>
  </sheetData>
  <sheetProtection/>
  <mergeCells count="319">
    <mergeCell ref="B71:H71"/>
    <mergeCell ref="J71:K71"/>
    <mergeCell ref="L71:M71"/>
    <mergeCell ref="B73:D73"/>
    <mergeCell ref="K73:N73"/>
    <mergeCell ref="B68:C68"/>
    <mergeCell ref="D68:E68"/>
    <mergeCell ref="F68:G68"/>
    <mergeCell ref="J68:K68"/>
    <mergeCell ref="L68:M68"/>
    <mergeCell ref="B69:C69"/>
    <mergeCell ref="D69:E69"/>
    <mergeCell ref="F69:G69"/>
    <mergeCell ref="J69:K69"/>
    <mergeCell ref="L69:M69"/>
    <mergeCell ref="B66:C66"/>
    <mergeCell ref="D66:E66"/>
    <mergeCell ref="F66:G66"/>
    <mergeCell ref="J66:K66"/>
    <mergeCell ref="L66:M66"/>
    <mergeCell ref="B67:C67"/>
    <mergeCell ref="D67:E67"/>
    <mergeCell ref="F67:G67"/>
    <mergeCell ref="J67:K67"/>
    <mergeCell ref="L67:M67"/>
    <mergeCell ref="B64:C64"/>
    <mergeCell ref="D64:E64"/>
    <mergeCell ref="F64:G64"/>
    <mergeCell ref="J64:K64"/>
    <mergeCell ref="L64:M64"/>
    <mergeCell ref="B65:C65"/>
    <mergeCell ref="D65:E65"/>
    <mergeCell ref="F65:G65"/>
    <mergeCell ref="J65:K65"/>
    <mergeCell ref="L65:M65"/>
    <mergeCell ref="B62:C62"/>
    <mergeCell ref="D62:E62"/>
    <mergeCell ref="F62:G62"/>
    <mergeCell ref="J62:K62"/>
    <mergeCell ref="L62:M62"/>
    <mergeCell ref="B63:C63"/>
    <mergeCell ref="D63:E63"/>
    <mergeCell ref="F63:G63"/>
    <mergeCell ref="J63:K63"/>
    <mergeCell ref="L63:M63"/>
    <mergeCell ref="B60:C60"/>
    <mergeCell ref="D60:E60"/>
    <mergeCell ref="F60:G60"/>
    <mergeCell ref="J60:K60"/>
    <mergeCell ref="L60:M60"/>
    <mergeCell ref="B61:C61"/>
    <mergeCell ref="D61:E61"/>
    <mergeCell ref="F61:G61"/>
    <mergeCell ref="J61:K61"/>
    <mergeCell ref="L61:M61"/>
    <mergeCell ref="B58:C58"/>
    <mergeCell ref="D58:E58"/>
    <mergeCell ref="F58:G58"/>
    <mergeCell ref="J58:K58"/>
    <mergeCell ref="L58:M58"/>
    <mergeCell ref="B59:C59"/>
    <mergeCell ref="D59:E59"/>
    <mergeCell ref="F59:G59"/>
    <mergeCell ref="J59:K59"/>
    <mergeCell ref="L59:M59"/>
    <mergeCell ref="B56:C56"/>
    <mergeCell ref="D56:E56"/>
    <mergeCell ref="F56:G56"/>
    <mergeCell ref="J56:K56"/>
    <mergeCell ref="L56:M56"/>
    <mergeCell ref="B57:C57"/>
    <mergeCell ref="D57:E57"/>
    <mergeCell ref="F57:G57"/>
    <mergeCell ref="J57:K57"/>
    <mergeCell ref="L57:M57"/>
    <mergeCell ref="B54:C54"/>
    <mergeCell ref="D54:E54"/>
    <mergeCell ref="F54:G54"/>
    <mergeCell ref="J54:K54"/>
    <mergeCell ref="L54:M54"/>
    <mergeCell ref="B55:C55"/>
    <mergeCell ref="D55:E55"/>
    <mergeCell ref="F55:G55"/>
    <mergeCell ref="J55:K55"/>
    <mergeCell ref="L55:M55"/>
    <mergeCell ref="B52:C52"/>
    <mergeCell ref="D52:E52"/>
    <mergeCell ref="F52:G52"/>
    <mergeCell ref="J52:K52"/>
    <mergeCell ref="L52:M52"/>
    <mergeCell ref="B53:C53"/>
    <mergeCell ref="D53:E53"/>
    <mergeCell ref="F53:G53"/>
    <mergeCell ref="J53:K53"/>
    <mergeCell ref="L53:M53"/>
    <mergeCell ref="B50:C50"/>
    <mergeCell ref="D50:E50"/>
    <mergeCell ref="F50:G50"/>
    <mergeCell ref="J50:K50"/>
    <mergeCell ref="L50:M50"/>
    <mergeCell ref="B51:C51"/>
    <mergeCell ref="D51:E51"/>
    <mergeCell ref="F51:G51"/>
    <mergeCell ref="J51:K51"/>
    <mergeCell ref="L51:M51"/>
    <mergeCell ref="B48:C48"/>
    <mergeCell ref="D48:E48"/>
    <mergeCell ref="F48:G48"/>
    <mergeCell ref="J48:K48"/>
    <mergeCell ref="L48:M48"/>
    <mergeCell ref="B49:C49"/>
    <mergeCell ref="D49:E49"/>
    <mergeCell ref="F49:G49"/>
    <mergeCell ref="J49:K49"/>
    <mergeCell ref="L49:M49"/>
    <mergeCell ref="B46:C46"/>
    <mergeCell ref="D46:E46"/>
    <mergeCell ref="F46:G46"/>
    <mergeCell ref="J46:K46"/>
    <mergeCell ref="L46:M46"/>
    <mergeCell ref="B47:C47"/>
    <mergeCell ref="D47:E47"/>
    <mergeCell ref="F47:G47"/>
    <mergeCell ref="J47:K47"/>
    <mergeCell ref="L47:M47"/>
    <mergeCell ref="B44:C44"/>
    <mergeCell ref="D44:E44"/>
    <mergeCell ref="F44:G44"/>
    <mergeCell ref="J44:K44"/>
    <mergeCell ref="L44:M44"/>
    <mergeCell ref="B45:C45"/>
    <mergeCell ref="D45:E45"/>
    <mergeCell ref="F45:G45"/>
    <mergeCell ref="J45:K45"/>
    <mergeCell ref="L45:M45"/>
    <mergeCell ref="B42:C42"/>
    <mergeCell ref="D42:E42"/>
    <mergeCell ref="F42:G42"/>
    <mergeCell ref="J42:K42"/>
    <mergeCell ref="L42:M42"/>
    <mergeCell ref="B43:C43"/>
    <mergeCell ref="D43:E43"/>
    <mergeCell ref="F43:G43"/>
    <mergeCell ref="J43:K43"/>
    <mergeCell ref="L43:M43"/>
    <mergeCell ref="B40:C40"/>
    <mergeCell ref="D40:E40"/>
    <mergeCell ref="F40:G40"/>
    <mergeCell ref="J40:K40"/>
    <mergeCell ref="L40:M40"/>
    <mergeCell ref="B41:C41"/>
    <mergeCell ref="D41:E41"/>
    <mergeCell ref="F41:G41"/>
    <mergeCell ref="J41:K41"/>
    <mergeCell ref="L41:M41"/>
    <mergeCell ref="B34:C34"/>
    <mergeCell ref="D34:E34"/>
    <mergeCell ref="F34:G34"/>
    <mergeCell ref="J34:K34"/>
    <mergeCell ref="L34:M34"/>
    <mergeCell ref="B38:D38"/>
    <mergeCell ref="K38:N38"/>
    <mergeCell ref="B39:C39"/>
    <mergeCell ref="D39:E39"/>
    <mergeCell ref="F39:G39"/>
    <mergeCell ref="J39:K39"/>
    <mergeCell ref="L39:M39"/>
    <mergeCell ref="B35:C35"/>
    <mergeCell ref="D35:E35"/>
    <mergeCell ref="F35:G35"/>
    <mergeCell ref="J35:K35"/>
    <mergeCell ref="L35:M35"/>
    <mergeCell ref="B36:C36"/>
    <mergeCell ref="D36:E36"/>
    <mergeCell ref="F36:G36"/>
    <mergeCell ref="J36:K36"/>
    <mergeCell ref="L36:M36"/>
    <mergeCell ref="B32:C32"/>
    <mergeCell ref="D32:E32"/>
    <mergeCell ref="F32:G32"/>
    <mergeCell ref="J32:K32"/>
    <mergeCell ref="L32:M32"/>
    <mergeCell ref="B33:C33"/>
    <mergeCell ref="D33:E33"/>
    <mergeCell ref="F33:G33"/>
    <mergeCell ref="J33:K33"/>
    <mergeCell ref="L33:M33"/>
    <mergeCell ref="B30:C30"/>
    <mergeCell ref="D30:E30"/>
    <mergeCell ref="F30:G30"/>
    <mergeCell ref="J30:K30"/>
    <mergeCell ref="L30:M30"/>
    <mergeCell ref="B31:C31"/>
    <mergeCell ref="D31:E31"/>
    <mergeCell ref="F31:G31"/>
    <mergeCell ref="J31:K31"/>
    <mergeCell ref="L31:M31"/>
    <mergeCell ref="B28:C28"/>
    <mergeCell ref="D28:E28"/>
    <mergeCell ref="F28:G28"/>
    <mergeCell ref="J28:K28"/>
    <mergeCell ref="L28:M28"/>
    <mergeCell ref="B29:C29"/>
    <mergeCell ref="D29:E29"/>
    <mergeCell ref="F29:G29"/>
    <mergeCell ref="J29:K29"/>
    <mergeCell ref="L29:M29"/>
    <mergeCell ref="B26:C26"/>
    <mergeCell ref="D26:E26"/>
    <mergeCell ref="F26:G26"/>
    <mergeCell ref="J26:K26"/>
    <mergeCell ref="L26:M26"/>
    <mergeCell ref="B27:C27"/>
    <mergeCell ref="D27:E27"/>
    <mergeCell ref="F27:G27"/>
    <mergeCell ref="J27:K27"/>
    <mergeCell ref="L27:M27"/>
    <mergeCell ref="B24:C24"/>
    <mergeCell ref="D24:E24"/>
    <mergeCell ref="F24:G24"/>
    <mergeCell ref="J24:K24"/>
    <mergeCell ref="L24:M24"/>
    <mergeCell ref="B25:C25"/>
    <mergeCell ref="D25:E25"/>
    <mergeCell ref="F25:G25"/>
    <mergeCell ref="J25:K25"/>
    <mergeCell ref="L25:M25"/>
    <mergeCell ref="B22:C22"/>
    <mergeCell ref="D22:E22"/>
    <mergeCell ref="F22:G22"/>
    <mergeCell ref="J22:K22"/>
    <mergeCell ref="L22:M22"/>
    <mergeCell ref="B23:C23"/>
    <mergeCell ref="D23:E23"/>
    <mergeCell ref="F23:G23"/>
    <mergeCell ref="J23:K23"/>
    <mergeCell ref="L23:M23"/>
    <mergeCell ref="B20:C20"/>
    <mergeCell ref="D20:E20"/>
    <mergeCell ref="F20:G20"/>
    <mergeCell ref="J20:K20"/>
    <mergeCell ref="L20:M20"/>
    <mergeCell ref="B21:C21"/>
    <mergeCell ref="D21:E21"/>
    <mergeCell ref="F21:G21"/>
    <mergeCell ref="J21:K21"/>
    <mergeCell ref="L21:M21"/>
    <mergeCell ref="B18:C18"/>
    <mergeCell ref="D18:E18"/>
    <mergeCell ref="F18:G18"/>
    <mergeCell ref="J18:K18"/>
    <mergeCell ref="L18:M18"/>
    <mergeCell ref="B19:C19"/>
    <mergeCell ref="D19:E19"/>
    <mergeCell ref="F19:G19"/>
    <mergeCell ref="J19:K19"/>
    <mergeCell ref="L19:M19"/>
    <mergeCell ref="B16:C16"/>
    <mergeCell ref="D16:E16"/>
    <mergeCell ref="F16:G16"/>
    <mergeCell ref="J16:K16"/>
    <mergeCell ref="L16:M16"/>
    <mergeCell ref="B17:C17"/>
    <mergeCell ref="D17:E17"/>
    <mergeCell ref="F17:G17"/>
    <mergeCell ref="J17:K17"/>
    <mergeCell ref="L17:M17"/>
    <mergeCell ref="B14:C14"/>
    <mergeCell ref="D14:E14"/>
    <mergeCell ref="F14:G14"/>
    <mergeCell ref="J14:K14"/>
    <mergeCell ref="L14:M14"/>
    <mergeCell ref="B15:C15"/>
    <mergeCell ref="D15:E15"/>
    <mergeCell ref="F15:G15"/>
    <mergeCell ref="J15:K15"/>
    <mergeCell ref="L15:M15"/>
    <mergeCell ref="B12:C12"/>
    <mergeCell ref="D12:E12"/>
    <mergeCell ref="F12:G12"/>
    <mergeCell ref="J12:K12"/>
    <mergeCell ref="L12:M12"/>
    <mergeCell ref="B13:C13"/>
    <mergeCell ref="D13:E13"/>
    <mergeCell ref="F13:G13"/>
    <mergeCell ref="J13:K13"/>
    <mergeCell ref="L13:M13"/>
    <mergeCell ref="B10:C10"/>
    <mergeCell ref="D10:E10"/>
    <mergeCell ref="F10:G10"/>
    <mergeCell ref="J10:K10"/>
    <mergeCell ref="L10:M10"/>
    <mergeCell ref="B11:C11"/>
    <mergeCell ref="D11:E11"/>
    <mergeCell ref="F11:G11"/>
    <mergeCell ref="J11:K11"/>
    <mergeCell ref="L11:M11"/>
    <mergeCell ref="B8:C8"/>
    <mergeCell ref="D8:E8"/>
    <mergeCell ref="F8:G8"/>
    <mergeCell ref="J8:K8"/>
    <mergeCell ref="L8:M8"/>
    <mergeCell ref="B9:C9"/>
    <mergeCell ref="D9:E9"/>
    <mergeCell ref="F9:G9"/>
    <mergeCell ref="J9:K9"/>
    <mergeCell ref="L9:M9"/>
    <mergeCell ref="C2:M2"/>
    <mergeCell ref="B3:L3"/>
    <mergeCell ref="B5:C5"/>
    <mergeCell ref="D5:E5"/>
    <mergeCell ref="F5:G5"/>
    <mergeCell ref="J5:K5"/>
    <mergeCell ref="L5:M5"/>
    <mergeCell ref="B7:C7"/>
    <mergeCell ref="D7:E7"/>
    <mergeCell ref="F7:G7"/>
    <mergeCell ref="J7:K7"/>
    <mergeCell ref="L7:M7"/>
  </mergeCells>
  <printOptions/>
  <pageMargins left="0.39" right="0.39" top="0.39" bottom="0.39" header="0.5" footer="0.5"/>
  <pageSetup orientation="landscape" paperSize="9" r:id="rId1"/>
  <rowBreaks count="2" manualBreakCount="2">
    <brk id="38" max="255" man="1"/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:I8"/>
    </sheetView>
  </sheetViews>
  <sheetFormatPr defaultColWidth="9.33203125" defaultRowHeight="10.5"/>
  <cols>
    <col min="1" max="1" width="7.33203125" style="96" customWidth="1"/>
    <col min="2" max="2" width="10.83203125" style="96" customWidth="1"/>
    <col min="3" max="3" width="1.171875" style="96" hidden="1" customWidth="1"/>
    <col min="4" max="4" width="11.33203125" style="96" customWidth="1"/>
    <col min="5" max="5" width="63.66015625" style="96" customWidth="1"/>
    <col min="6" max="6" width="22.66015625" style="96" customWidth="1"/>
    <col min="7" max="7" width="22.83203125" style="96" customWidth="1"/>
    <col min="8" max="8" width="4.66015625" style="96" customWidth="1"/>
    <col min="9" max="9" width="16.5" style="96" customWidth="1"/>
    <col min="10" max="255" width="9.33203125" style="96" customWidth="1"/>
    <col min="256" max="16384" width="2.5" style="96" customWidth="1"/>
  </cols>
  <sheetData>
    <row r="1" spans="1:9" ht="46.5" customHeight="1">
      <c r="A1" s="338" t="s">
        <v>193</v>
      </c>
      <c r="B1" s="338"/>
      <c r="C1" s="338"/>
      <c r="D1" s="338"/>
      <c r="E1" s="338"/>
      <c r="F1" s="338"/>
      <c r="G1" s="338"/>
      <c r="H1" s="338"/>
      <c r="I1" s="338"/>
    </row>
    <row r="2" spans="1:9" ht="34.5" customHeight="1">
      <c r="A2" s="342" t="s">
        <v>29</v>
      </c>
      <c r="B2" s="342"/>
      <c r="C2" s="342"/>
      <c r="D2" s="342"/>
      <c r="E2" s="342"/>
      <c r="F2" s="342"/>
      <c r="G2" s="342"/>
      <c r="H2" s="342"/>
      <c r="I2" s="342"/>
    </row>
    <row r="3" spans="1:9" ht="16.5" customHeight="1">
      <c r="A3" s="102" t="s">
        <v>0</v>
      </c>
      <c r="B3" s="339" t="s">
        <v>1</v>
      </c>
      <c r="C3" s="339"/>
      <c r="D3" s="102" t="s">
        <v>2</v>
      </c>
      <c r="E3" s="102" t="s">
        <v>3</v>
      </c>
      <c r="F3" s="102" t="s">
        <v>4</v>
      </c>
      <c r="G3" s="102" t="s">
        <v>5</v>
      </c>
      <c r="H3" s="339" t="s">
        <v>6</v>
      </c>
      <c r="I3" s="339"/>
    </row>
    <row r="4" spans="1:9" ht="16.5" customHeight="1">
      <c r="A4" s="100" t="s">
        <v>16</v>
      </c>
      <c r="B4" s="340"/>
      <c r="C4" s="340"/>
      <c r="D4" s="100"/>
      <c r="E4" s="4" t="s">
        <v>17</v>
      </c>
      <c r="F4" s="101" t="s">
        <v>150</v>
      </c>
      <c r="G4" s="101" t="s">
        <v>22</v>
      </c>
      <c r="H4" s="341" t="s">
        <v>150</v>
      </c>
      <c r="I4" s="341"/>
    </row>
    <row r="5" spans="1:9" ht="16.5" customHeight="1">
      <c r="A5" s="1"/>
      <c r="B5" s="334" t="s">
        <v>19</v>
      </c>
      <c r="C5" s="334"/>
      <c r="D5" s="168"/>
      <c r="E5" s="169" t="s">
        <v>20</v>
      </c>
      <c r="F5" s="170" t="s">
        <v>33</v>
      </c>
      <c r="G5" s="170" t="s">
        <v>22</v>
      </c>
      <c r="H5" s="335" t="s">
        <v>33</v>
      </c>
      <c r="I5" s="335"/>
    </row>
    <row r="6" spans="1:9" ht="48.75" customHeight="1">
      <c r="A6" s="97"/>
      <c r="B6" s="336"/>
      <c r="C6" s="336"/>
      <c r="D6" s="2" t="s">
        <v>151</v>
      </c>
      <c r="E6" s="3" t="s">
        <v>152</v>
      </c>
      <c r="F6" s="98" t="s">
        <v>153</v>
      </c>
      <c r="G6" s="98" t="s">
        <v>154</v>
      </c>
      <c r="H6" s="337" t="s">
        <v>155</v>
      </c>
      <c r="I6" s="337"/>
    </row>
    <row r="7" spans="1:9" ht="51" customHeight="1">
      <c r="A7" s="97"/>
      <c r="B7" s="336"/>
      <c r="C7" s="336"/>
      <c r="D7" s="2" t="s">
        <v>156</v>
      </c>
      <c r="E7" s="3" t="s">
        <v>157</v>
      </c>
      <c r="F7" s="98" t="s">
        <v>22</v>
      </c>
      <c r="G7" s="98" t="s">
        <v>158</v>
      </c>
      <c r="H7" s="337" t="s">
        <v>158</v>
      </c>
      <c r="I7" s="337"/>
    </row>
    <row r="8" spans="1:9" ht="16.5" customHeight="1">
      <c r="A8" s="329" t="s">
        <v>21</v>
      </c>
      <c r="B8" s="329"/>
      <c r="C8" s="329"/>
      <c r="D8" s="329"/>
      <c r="E8" s="329"/>
      <c r="F8" s="99" t="s">
        <v>159</v>
      </c>
      <c r="G8" s="99" t="s">
        <v>22</v>
      </c>
      <c r="H8" s="330" t="s">
        <v>159</v>
      </c>
      <c r="I8" s="330"/>
    </row>
    <row r="9" spans="1:9" ht="317.25" customHeight="1">
      <c r="A9" s="331"/>
      <c r="B9" s="331"/>
      <c r="C9" s="331"/>
      <c r="D9" s="331"/>
      <c r="E9" s="331"/>
      <c r="F9" s="331"/>
      <c r="G9" s="331"/>
      <c r="H9" s="331"/>
      <c r="I9" s="331"/>
    </row>
    <row r="10" spans="1:9" ht="5.25" customHeight="1">
      <c r="A10" s="331"/>
      <c r="B10" s="331"/>
      <c r="C10" s="331"/>
      <c r="D10" s="331"/>
      <c r="E10" s="331"/>
      <c r="F10" s="331"/>
      <c r="G10" s="331"/>
      <c r="H10" s="331"/>
      <c r="I10" s="332" t="s">
        <v>160</v>
      </c>
    </row>
    <row r="11" spans="1:9" ht="11.25" customHeight="1">
      <c r="A11" s="333" t="s">
        <v>14</v>
      </c>
      <c r="B11" s="333"/>
      <c r="C11" s="331"/>
      <c r="D11" s="331"/>
      <c r="E11" s="331"/>
      <c r="F11" s="331"/>
      <c r="G11" s="331"/>
      <c r="H11" s="331"/>
      <c r="I11" s="332"/>
    </row>
    <row r="12" spans="1:9" ht="5.25" customHeight="1">
      <c r="A12" s="333"/>
      <c r="B12" s="333"/>
      <c r="C12" s="331"/>
      <c r="D12" s="331"/>
      <c r="E12" s="331"/>
      <c r="F12" s="331"/>
      <c r="G12" s="331"/>
      <c r="H12" s="331"/>
      <c r="I12" s="331"/>
    </row>
  </sheetData>
  <sheetProtection/>
  <mergeCells count="20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A8:E8"/>
    <mergeCell ref="H8:I8"/>
    <mergeCell ref="A9:I9"/>
    <mergeCell ref="A10:H10"/>
    <mergeCell ref="I10:I11"/>
    <mergeCell ref="A11:B12"/>
    <mergeCell ref="C11:H11"/>
    <mergeCell ref="C12:I1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cp:keywords/>
  <dc:description/>
  <cp:lastModifiedBy>Barbara Małkiewicz</cp:lastModifiedBy>
  <cp:lastPrinted>2019-07-05T10:25:54Z</cp:lastPrinted>
  <dcterms:created xsi:type="dcterms:W3CDTF">2009-06-17T07:33:19Z</dcterms:created>
  <dcterms:modified xsi:type="dcterms:W3CDTF">2019-07-09T13:23:28Z</dcterms:modified>
  <cp:category/>
  <cp:version/>
  <cp:contentType/>
  <cp:contentStatus/>
</cp:coreProperties>
</file>