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L34"/>
  <c r="L35" s="1"/>
  <c r="J34"/>
  <c r="J35" s="1"/>
  <c r="K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V34" s="1"/>
  <c r="T12"/>
  <c r="T34" s="1"/>
  <c r="S12"/>
  <c r="S34" s="1"/>
  <c r="R12"/>
  <c r="R34" s="1"/>
  <c r="N12"/>
  <c r="N34" s="1"/>
  <c r="K12"/>
  <c r="K34" s="1"/>
  <c r="I12"/>
  <c r="I34" s="1"/>
  <c r="G12"/>
  <c r="G34" s="1"/>
  <c r="N35" l="1"/>
  <c r="S35"/>
  <c r="R35"/>
  <c r="I35"/>
  <c r="G35"/>
  <c r="T35"/>
</calcChain>
</file>

<file path=xl/sharedStrings.xml><?xml version="1.0" encoding="utf-8"?>
<sst xmlns="http://schemas.openxmlformats.org/spreadsheetml/2006/main" count="41" uniqueCount="27">
  <si>
    <t>STATYSTYKA ZDAWALNOŚCI</t>
  </si>
  <si>
    <t>ul. Krótka 2, 87 – 620 Kikół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</si>
  <si>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</si>
  <si>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</si>
  <si>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</si>
  <si>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</si>
  <si>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</si>
  <si>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</si>
  <si>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</si>
  <si>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</si>
  <si>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</si>
  <si>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</si>
  <si>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</si>
  <si>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</si>
  <si>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</si>
  <si>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</si>
  <si>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</si>
  <si>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</si>
  <si>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</si>
  <si>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</si>
  <si>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</si>
  <si>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</si>
  <si>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STATYSTYKA</t>
  </si>
  <si>
    <t>Tadeusz Włodarczyk</t>
  </si>
  <si>
    <t>Ośrodek Szkolenia Kierowców QURSANT</t>
  </si>
  <si>
    <t>OSK: 00260408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</si>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</sst>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R12" sqref="R12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24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2</v>
      </c>
      <c r="B7" s="75"/>
      <c r="C7" s="79" t="s">
        <v>3</v>
      </c>
      <c r="D7" s="79"/>
      <c r="E7" s="80" t="s">
        <v>4</v>
      </c>
      <c r="F7" s="80"/>
      <c r="G7" s="80"/>
      <c r="H7" s="80"/>
      <c r="I7" s="80"/>
      <c r="J7" s="80"/>
      <c r="K7" s="80"/>
      <c r="L7" s="80" t="s">
        <v>5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6</v>
      </c>
      <c r="B8" s="81" t="s">
        <v>7</v>
      </c>
      <c r="C8" s="79"/>
      <c r="D8" s="79"/>
      <c r="E8" s="82" t="s">
        <v>8</v>
      </c>
      <c r="F8" s="83" t="s">
        <v>9</v>
      </c>
      <c r="G8" s="83"/>
      <c r="H8" s="84" t="s">
        <v>10</v>
      </c>
      <c r="I8" s="84"/>
      <c r="J8" s="85" t="s">
        <v>11</v>
      </c>
      <c r="K8" s="85"/>
      <c r="L8" s="82" t="s">
        <v>8</v>
      </c>
      <c r="M8" s="83" t="s">
        <v>9</v>
      </c>
      <c r="N8" s="83"/>
      <c r="O8" s="86" t="s">
        <v>10</v>
      </c>
      <c r="P8" s="86"/>
      <c r="Q8" s="86"/>
      <c r="R8" s="86"/>
      <c r="S8" s="86"/>
      <c r="T8" s="86"/>
      <c r="U8" s="85" t="s">
        <v>11</v>
      </c>
      <c r="V8" s="85"/>
    </row>
    <row r="9" spans="1:29">
      <c r="A9" s="81"/>
      <c r="B9" s="81"/>
      <c r="C9" s="79"/>
      <c r="D9" s="79"/>
      <c r="E9" s="82"/>
      <c r="F9" s="78" t="s">
        <v>12</v>
      </c>
      <c r="G9" s="74" t="s">
        <v>13</v>
      </c>
      <c r="H9" s="78" t="s">
        <v>12</v>
      </c>
      <c r="I9" s="76" t="s">
        <v>13</v>
      </c>
      <c r="J9" s="69" t="s">
        <v>8</v>
      </c>
      <c r="K9" s="70" t="s">
        <v>13</v>
      </c>
      <c r="L9" s="82"/>
      <c r="M9" s="78" t="s">
        <v>12</v>
      </c>
      <c r="N9" s="74" t="s">
        <v>13</v>
      </c>
      <c r="O9" s="75" t="s">
        <v>12</v>
      </c>
      <c r="P9" s="75"/>
      <c r="Q9" s="75"/>
      <c r="R9" s="76" t="s">
        <v>14</v>
      </c>
      <c r="S9" s="76" t="s">
        <v>15</v>
      </c>
      <c r="T9" s="77" t="s">
        <v>16</v>
      </c>
      <c r="U9" s="69" t="s">
        <v>8</v>
      </c>
      <c r="V9" s="70" t="s">
        <v>13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17</v>
      </c>
      <c r="P10" s="10" t="s">
        <v>18</v>
      </c>
      <c r="Q10" s="10" t="s">
        <v>19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44927</v>
      </c>
      <c r="B12" s="11">
        <v>45107</v>
      </c>
      <c r="C12" s="11" t="s">
        <v>20</v>
      </c>
      <c r="D12" s="12" t="s">
        <v>21</v>
      </c>
      <c r="E12" s="13">
        <v>45</v>
      </c>
      <c r="F12" s="14">
        <v>24</v>
      </c>
      <c r="G12" s="15">
        <f t="shared" ref="G12:G33" si="0">IF(F12&gt;0,(F12*100/(E12-J12)),0)</f>
        <v>53.333333333333336</v>
      </c>
      <c r="H12" s="14">
        <v>21</v>
      </c>
      <c r="I12" s="16">
        <f t="shared" ref="I12:I33" si="1">IF(H12&gt;0,(H12*100/(E12-J12)),0)</f>
        <v>46.666666666666664</v>
      </c>
      <c r="J12" s="17">
        <v>0</v>
      </c>
      <c r="K12" s="18">
        <f t="shared" ref="K12:K33" si="2">IF(J12&gt;0,(J12*100/(E12)),0)</f>
        <v>0</v>
      </c>
      <c r="L12" s="13">
        <v>88</v>
      </c>
      <c r="M12" s="14">
        <v>22</v>
      </c>
      <c r="N12" s="15">
        <f t="shared" ref="N12:N33" si="3">IF(M12&gt;0,(M12*100/(L12-U12)),0)</f>
        <v>25.287356321839081</v>
      </c>
      <c r="O12" s="14">
        <v>37</v>
      </c>
      <c r="P12" s="14">
        <v>28</v>
      </c>
      <c r="Q12" s="14">
        <v>65</v>
      </c>
      <c r="R12" s="19">
        <f t="shared" ref="R12:R33" si="4">IF(O12&gt;0,(O12*100/(L12-U12)),0)</f>
        <v>42.52873563218391</v>
      </c>
      <c r="S12" s="19">
        <f t="shared" ref="S12:S33" si="5">IF(P12&gt;0,(P12*100/(L12-U12)),0)</f>
        <v>32.183908045977013</v>
      </c>
      <c r="T12" s="16">
        <f t="shared" ref="T12:T33" si="6">IF(Q12&gt;0,(Q12*100/(L12-U12)),0)</f>
        <v>74.712643678160916</v>
      </c>
      <c r="U12" s="20">
        <v>1</v>
      </c>
      <c r="V12" s="18">
        <f t="shared" ref="V12:V33" si="7">IF(U12&gt;0,(U12*100/(L12)),0)</f>
        <v>1.1363636363636365</v>
      </c>
    </row>
    <row r="13" spans="1:29" s="21" customFormat="1" ht="14.25" customHeight="1">
      <c r="A13" s="11"/>
      <c r="B13" s="11"/>
      <c r="C13" s="11"/>
      <c r="D13" s="12"/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0</v>
      </c>
      <c r="M13" s="23">
        <v>0</v>
      </c>
      <c r="N13" s="24">
        <f t="shared" si="3"/>
        <v>0</v>
      </c>
      <c r="O13" s="23">
        <v>0</v>
      </c>
      <c r="P13" s="23">
        <v>0</v>
      </c>
      <c r="Q13" s="14">
        <v>0</v>
      </c>
      <c r="R13" s="19">
        <f t="shared" si="4"/>
        <v>0</v>
      </c>
      <c r="S13" s="19">
        <f t="shared" si="5"/>
        <v>0</v>
      </c>
      <c r="T13" s="25">
        <f t="shared" si="6"/>
        <v>0</v>
      </c>
      <c r="U13" s="8">
        <v>0</v>
      </c>
      <c r="V13" s="27">
        <f t="shared" si="7"/>
        <v>0</v>
      </c>
    </row>
    <row r="14" spans="1:29" s="21" customFormat="1" ht="14.25" customHeight="1">
      <c r="A14" s="11"/>
      <c r="B14" s="11"/>
      <c r="C14" s="11"/>
      <c r="D14" s="12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0</v>
      </c>
      <c r="M14" s="23">
        <v>0</v>
      </c>
      <c r="N14" s="24">
        <f t="shared" si="3"/>
        <v>0</v>
      </c>
      <c r="O14" s="23">
        <v>0</v>
      </c>
      <c r="P14" s="23">
        <v>0</v>
      </c>
      <c r="Q14" s="14">
        <v>0</v>
      </c>
      <c r="R14" s="19">
        <f t="shared" si="4"/>
        <v>0</v>
      </c>
      <c r="S14" s="19">
        <f t="shared" si="5"/>
        <v>0</v>
      </c>
      <c r="T14" s="25">
        <f t="shared" si="6"/>
        <v>0</v>
      </c>
      <c r="U14" s="8">
        <v>0</v>
      </c>
      <c r="V14" s="27">
        <f t="shared" si="7"/>
        <v>0</v>
      </c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3"/>
        <v>0</v>
      </c>
      <c r="O15" s="23">
        <v>0</v>
      </c>
      <c r="P15" s="23">
        <v>0</v>
      </c>
      <c r="Q15" s="14">
        <v>0</v>
      </c>
      <c r="R15" s="19">
        <f t="shared" si="4"/>
        <v>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>
        <f t="shared" si="7"/>
        <v>0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si="7"/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7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7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7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7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7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7"/>
        <v>0</v>
      </c>
      <c r="W28" s="30"/>
      <c r="X28" s="30"/>
    </row>
    <row r="29" spans="1:24">
      <c r="A29" s="28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7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7"/>
        <v>0</v>
      </c>
      <c r="W30" s="30"/>
      <c r="X30" s="30"/>
    </row>
    <row r="31" spans="1:24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7"/>
        <v>0</v>
      </c>
      <c r="W31" s="30"/>
      <c r="X31" s="30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7"/>
        <v>0</v>
      </c>
      <c r="W32" s="32"/>
      <c r="X32" s="32"/>
    </row>
    <row r="33" spans="1:24" s="21" customFormat="1">
      <c r="A33" s="31"/>
      <c r="B33" s="28"/>
      <c r="C33" s="28"/>
      <c r="D33" s="29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7"/>
        <v>0</v>
      </c>
      <c r="W33" s="32"/>
      <c r="X33" s="32"/>
    </row>
    <row r="34" spans="1:24" s="39" customFormat="1">
      <c r="A34" s="72" t="s">
        <v>19</v>
      </c>
      <c r="B34" s="72"/>
      <c r="C34" s="72"/>
      <c r="D34" s="72"/>
      <c r="E34" s="33">
        <f t="shared" ref="E34:V34" si="8">SUM(E12:E33)</f>
        <v>45</v>
      </c>
      <c r="F34" s="34">
        <f t="shared" si="8"/>
        <v>24</v>
      </c>
      <c r="G34" s="35">
        <f t="shared" si="8"/>
        <v>53.333333333333336</v>
      </c>
      <c r="H34" s="34">
        <f t="shared" si="8"/>
        <v>21</v>
      </c>
      <c r="I34" s="35">
        <f t="shared" si="8"/>
        <v>46.666666666666664</v>
      </c>
      <c r="J34" s="34">
        <f t="shared" si="8"/>
        <v>0</v>
      </c>
      <c r="K34" s="36">
        <f t="shared" si="8"/>
        <v>0</v>
      </c>
      <c r="L34" s="33">
        <f t="shared" si="8"/>
        <v>88</v>
      </c>
      <c r="M34" s="34">
        <f t="shared" si="8"/>
        <v>22</v>
      </c>
      <c r="N34" s="35">
        <f t="shared" si="8"/>
        <v>25.287356321839081</v>
      </c>
      <c r="O34" s="34">
        <f t="shared" si="8"/>
        <v>37</v>
      </c>
      <c r="P34" s="34">
        <f t="shared" si="8"/>
        <v>28</v>
      </c>
      <c r="Q34" s="34">
        <f t="shared" si="8"/>
        <v>65</v>
      </c>
      <c r="R34" s="37">
        <f t="shared" si="8"/>
        <v>42.52873563218391</v>
      </c>
      <c r="S34" s="37">
        <f t="shared" si="8"/>
        <v>32.183908045977013</v>
      </c>
      <c r="T34" s="35">
        <f t="shared" si="8"/>
        <v>74.712643678160916</v>
      </c>
      <c r="U34" s="34">
        <f t="shared" si="8"/>
        <v>1</v>
      </c>
      <c r="V34" s="36">
        <f t="shared" si="8"/>
        <v>1.1363636363636365</v>
      </c>
      <c r="W34" s="38"/>
      <c r="X34" s="38"/>
    </row>
    <row r="35" spans="1:24" s="47" customFormat="1">
      <c r="A35" s="73" t="s">
        <v>22</v>
      </c>
      <c r="B35" s="73"/>
      <c r="C35" s="73"/>
      <c r="D35" s="73"/>
      <c r="E35" s="40">
        <f>SUM(E34)</f>
        <v>45</v>
      </c>
      <c r="F35" s="41">
        <f>F34</f>
        <v>24</v>
      </c>
      <c r="G35" s="42">
        <f>IF(F35&gt;0,(F35*100/(E35-J35)),0)</f>
        <v>53.333333333333336</v>
      </c>
      <c r="H35" s="41">
        <f>H34</f>
        <v>21</v>
      </c>
      <c r="I35" s="43">
        <f>IF(H35&gt;0,(H35*100/(E35-J35)),0)</f>
        <v>46.666666666666664</v>
      </c>
      <c r="J35" s="44">
        <f>J34</f>
        <v>0</v>
      </c>
      <c r="K35" s="45">
        <f>IF(J35&gt;0,(J35*100/E35),0)</f>
        <v>0</v>
      </c>
      <c r="L35" s="40">
        <f>L34</f>
        <v>88</v>
      </c>
      <c r="M35" s="41">
        <f>M34</f>
        <v>22</v>
      </c>
      <c r="N35" s="42">
        <f>IF(M35&gt;0,(M35*100/(L35-U35)),0)</f>
        <v>25.287356321839081</v>
      </c>
      <c r="O35" s="41">
        <f>O34</f>
        <v>37</v>
      </c>
      <c r="P35" s="41">
        <f>P34</f>
        <v>28</v>
      </c>
      <c r="Q35" s="41">
        <f>Q34</f>
        <v>65</v>
      </c>
      <c r="R35" s="46">
        <f>IF(O35&gt;0,(O35*100/(L35-U35)),0)</f>
        <v>42.52873563218391</v>
      </c>
      <c r="S35" s="46">
        <f>IF(P35&gt;0,(P35*100/(L35-U35)),0)</f>
        <v>32.183908045977013</v>
      </c>
      <c r="T35" s="43">
        <f>IF(Q35&gt;0,(Q35*100/(L35-U35)),0)</f>
        <v>74.712643678160916</v>
      </c>
      <c r="U35" s="44">
        <f>U34</f>
        <v>1</v>
      </c>
      <c r="V35" s="45">
        <f>IF(U35&gt;0,(U35*100/L35),0)</f>
        <v>1.1363636363636365</v>
      </c>
    </row>
    <row r="36" spans="1:24">
      <c r="A36" s="68" t="s">
        <v>26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30"/>
      <c r="V40" s="50"/>
      <c r="W40" s="30"/>
      <c r="X40" s="30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0"/>
      <c r="V46" s="50"/>
      <c r="W46" s="30"/>
      <c r="X46" s="30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0"/>
      <c r="V54" s="50"/>
      <c r="W54" s="30"/>
      <c r="X54" s="30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0"/>
      <c r="V61" s="50"/>
      <c r="W61" s="30"/>
      <c r="X61" s="30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0"/>
      <c r="V67" s="50"/>
      <c r="W67" s="30"/>
      <c r="X67" s="30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30"/>
      <c r="V70" s="50"/>
      <c r="W70" s="30"/>
      <c r="X70" s="30"/>
    </row>
    <row r="71" spans="1:24">
      <c r="A71" s="30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30"/>
      <c r="V71" s="50"/>
      <c r="W71" s="30"/>
      <c r="X71" s="30"/>
    </row>
    <row r="72" spans="1:24" s="21" customFormat="1">
      <c r="A72" s="30"/>
      <c r="B72" s="30"/>
      <c r="C72" s="30"/>
      <c r="D72" s="30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0"/>
      <c r="V75" s="50"/>
      <c r="W75" s="30"/>
      <c r="X75" s="30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30"/>
      <c r="V79" s="50"/>
      <c r="W79" s="30"/>
      <c r="X79" s="30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3</cp:revision>
  <cp:lastPrinted>2021-02-08T15:30:12Z</cp:lastPrinted>
  <dcterms:created xsi:type="dcterms:W3CDTF">2013-07-10T14:21:46Z</dcterms:created>
  <dcterms:modified xsi:type="dcterms:W3CDTF">2023-08-04T07:49:59Z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