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kiewicz.b\Desktop\Moje dokumenty\Uchwały Rady Powiatu\VI kadencja\2023 r\Załączniki do Uchwał\"/>
    </mc:Choice>
  </mc:AlternateContent>
  <xr:revisionPtr revIDLastSave="0" documentId="13_ncr:1_{CA3167FE-6C93-4122-A774-1025BB6F17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) doch.i wyd.FPOU" sheetId="163" r:id="rId1"/>
    <sheet name="5) zadania inwestycyjne" sheetId="167" r:id="rId2"/>
    <sheet name="4) dotacje udzielna przez pow." sheetId="161" r:id="rId3"/>
    <sheet name="3) zadania remontowe" sheetId="166" r:id="rId4"/>
    <sheet name="2) wydatki" sheetId="165" r:id="rId5"/>
    <sheet name="1) dochody" sheetId="164" r:id="rId6"/>
  </sheets>
  <definedNames>
    <definedName name="_1bez_nazwy" localSheetId="2">#REF!</definedName>
    <definedName name="_1bez_nazwy">#REF!</definedName>
    <definedName name="_xlnm._FilterDatabase" localSheetId="2" hidden="1">'4) dotacje udzielna przez pow.'!$A$1:$D$63</definedName>
    <definedName name="bez_nazwy" localSheetId="2">#REF!</definedName>
    <definedName name="bez_nazwy">#REF!</definedName>
    <definedName name="bez_nazwy_1" localSheetId="2">#REF!</definedName>
    <definedName name="bez_nazwy_1">#REF!</definedName>
    <definedName name="Excel_BuiltIn__FilterDatabase_12">#REF!</definedName>
    <definedName name="Excel_BuiltIn__FilterDatabase_2">#REF!</definedName>
    <definedName name="Excel_BuiltIn__FilterDatabase_23" localSheetId="2">#REF!</definedName>
    <definedName name="Excel_BuiltIn__FilterDatabase_23">#REF!</definedName>
    <definedName name="Excel_BuiltIn__FilterDatabase_3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Print_Area_1_1" localSheetId="2">#REF!</definedName>
    <definedName name="Excel_BuiltIn_Print_Area_1_1">#REF!</definedName>
    <definedName name="Excel_BuiltIn_Print_Area_10" localSheetId="2">#REF!</definedName>
    <definedName name="Excel_BuiltIn_Print_Area_10">#REF!</definedName>
    <definedName name="Excel_BuiltIn_Print_Area_10_1">#REF!</definedName>
    <definedName name="Excel_BuiltIn_Print_Area_11" localSheetId="2">#REF!</definedName>
    <definedName name="Excel_BuiltIn_Print_Area_11">#REF!</definedName>
    <definedName name="Excel_BuiltIn_Print_Area_12" localSheetId="2">#REF!</definedName>
    <definedName name="Excel_BuiltIn_Print_Area_12">#REF!</definedName>
    <definedName name="Excel_BuiltIn_Print_Area_12_1">#REF!</definedName>
    <definedName name="Excel_BuiltIn_Print_Area_13" localSheetId="2">#REF!</definedName>
    <definedName name="Excel_BuiltIn_Print_Area_13">#REF!</definedName>
    <definedName name="Excel_BuiltIn_Print_Area_14" localSheetId="2">#REF!</definedName>
    <definedName name="Excel_BuiltIn_Print_Area_14">#REF!</definedName>
    <definedName name="Excel_BuiltIn_Print_Area_15" localSheetId="2">#REF!</definedName>
    <definedName name="Excel_BuiltIn_Print_Area_15">#REF!</definedName>
    <definedName name="Excel_BuiltIn_Print_Area_16" localSheetId="2">#REF!</definedName>
    <definedName name="Excel_BuiltIn_Print_Area_16">#REF!</definedName>
    <definedName name="Excel_BuiltIn_Print_Area_17" localSheetId="2">#REF!</definedName>
    <definedName name="Excel_BuiltIn_Print_Area_17">#REF!</definedName>
    <definedName name="Excel_BuiltIn_Print_Area_18" localSheetId="2">#REF!</definedName>
    <definedName name="Excel_BuiltIn_Print_Area_18">#REF!</definedName>
    <definedName name="Excel_BuiltIn_Print_Area_19" localSheetId="2">#REF!</definedName>
    <definedName name="Excel_BuiltIn_Print_Area_19">#REF!</definedName>
    <definedName name="Excel_BuiltIn_Print_Area_20" localSheetId="2">#REF!</definedName>
    <definedName name="Excel_BuiltIn_Print_Area_20">#REF!</definedName>
    <definedName name="Excel_BuiltIn_Print_Area_21" localSheetId="2">#REF!</definedName>
    <definedName name="Excel_BuiltIn_Print_Area_21">#REF!</definedName>
    <definedName name="Excel_BuiltIn_Print_Area_22" localSheetId="2">#REF!</definedName>
    <definedName name="Excel_BuiltIn_Print_Area_22">#REF!</definedName>
    <definedName name="Excel_BuiltIn_Print_Area_23" localSheetId="2">#REF!</definedName>
    <definedName name="Excel_BuiltIn_Print_Area_23">#REF!</definedName>
    <definedName name="Excel_BuiltIn_Print_Area_24" localSheetId="2">#REF!</definedName>
    <definedName name="Excel_BuiltIn_Print_Area_24">#REF!</definedName>
    <definedName name="Excel_BuiltIn_Print_Area_25" localSheetId="2">#REF!</definedName>
    <definedName name="Excel_BuiltIn_Print_Area_25">#REF!</definedName>
    <definedName name="Excel_BuiltIn_Print_Area_27" localSheetId="2">#REF!</definedName>
    <definedName name="Excel_BuiltIn_Print_Area_27">#REF!</definedName>
    <definedName name="Excel_BuiltIn_Print_Area_28" localSheetId="2">#REF!</definedName>
    <definedName name="Excel_BuiltIn_Print_Area_28">#REF!</definedName>
    <definedName name="Excel_BuiltIn_Print_Area_3_1" localSheetId="2">#REF!</definedName>
    <definedName name="Excel_BuiltIn_Print_Area_3_1">#REF!</definedName>
    <definedName name="Excel_BuiltIn_Print_Area_4_1" localSheetId="2">#REF!</definedName>
    <definedName name="Excel_BuiltIn_Print_Area_4_1">#REF!</definedName>
    <definedName name="Excel_BuiltIn_Print_Area_5_1">#REF!</definedName>
    <definedName name="Excel_BuiltIn_Print_Area_6_1">#REF!</definedName>
    <definedName name="Excel_BuiltIn_Print_Area_8" localSheetId="2">#REF!</definedName>
    <definedName name="Excel_BuiltIn_Print_Area_8">#REF!</definedName>
    <definedName name="Excel_BuiltIn_Print_Area_9" localSheetId="2">#REF!</definedName>
    <definedName name="Excel_BuiltIn_Print_Area_9">#REF!</definedName>
    <definedName name="_xlnm.Print_Area" localSheetId="2">'4) dotacje udzielna przez pow.'!$A$1:$K$63</definedName>
  </definedNames>
  <calcPr calcId="191029"/>
</workbook>
</file>

<file path=xl/calcChain.xml><?xml version="1.0" encoding="utf-8"?>
<calcChain xmlns="http://schemas.openxmlformats.org/spreadsheetml/2006/main">
  <c r="D8" i="161" l="1"/>
  <c r="D7" i="161" s="1"/>
  <c r="H62" i="161"/>
  <c r="H61" i="161" s="1"/>
  <c r="H60" i="161" s="1"/>
  <c r="K61" i="161"/>
  <c r="K60" i="161" s="1"/>
  <c r="J61" i="161"/>
  <c r="I61" i="161"/>
  <c r="F61" i="161"/>
  <c r="E61" i="161"/>
  <c r="D61" i="161"/>
  <c r="D60" i="161" s="1"/>
  <c r="J60" i="161"/>
  <c r="I60" i="161"/>
  <c r="G60" i="161"/>
  <c r="F60" i="161"/>
  <c r="E60" i="161"/>
  <c r="H59" i="161"/>
  <c r="D59" i="161"/>
  <c r="H58" i="161"/>
  <c r="D58" i="161"/>
  <c r="D57" i="161"/>
  <c r="D56" i="161" s="1"/>
  <c r="K56" i="161"/>
  <c r="K50" i="161" s="1"/>
  <c r="J56" i="161"/>
  <c r="J50" i="161" s="1"/>
  <c r="I56" i="161"/>
  <c r="I50" i="161" s="1"/>
  <c r="H56" i="161"/>
  <c r="H50" i="161" s="1"/>
  <c r="G56" i="161"/>
  <c r="G50" i="161" s="1"/>
  <c r="F56" i="161"/>
  <c r="E56" i="161"/>
  <c r="H55" i="161"/>
  <c r="H54" i="161"/>
  <c r="K53" i="161"/>
  <c r="J53" i="161"/>
  <c r="I53" i="161"/>
  <c r="H53" i="161"/>
  <c r="G53" i="161"/>
  <c r="F53" i="161"/>
  <c r="F50" i="161" s="1"/>
  <c r="E53" i="161"/>
  <c r="E50" i="161" s="1"/>
  <c r="D53" i="161"/>
  <c r="D52" i="161"/>
  <c r="F51" i="161"/>
  <c r="D51" i="161" s="1"/>
  <c r="D49" i="161"/>
  <c r="D48" i="161" s="1"/>
  <c r="D47" i="161" s="1"/>
  <c r="G48" i="161"/>
  <c r="F48" i="161"/>
  <c r="E48" i="161"/>
  <c r="K47" i="161"/>
  <c r="J47" i="161"/>
  <c r="I47" i="161"/>
  <c r="H47" i="161"/>
  <c r="G47" i="161"/>
  <c r="F47" i="161"/>
  <c r="E47" i="161"/>
  <c r="H46" i="161"/>
  <c r="H45" i="161" s="1"/>
  <c r="H44" i="161" s="1"/>
  <c r="I45" i="161"/>
  <c r="I44" i="161" s="1"/>
  <c r="H43" i="161"/>
  <c r="I42" i="161"/>
  <c r="H42" i="161"/>
  <c r="I41" i="161"/>
  <c r="I40" i="161" s="1"/>
  <c r="H41" i="161"/>
  <c r="J40" i="161"/>
  <c r="H39" i="161"/>
  <c r="H38" i="161" s="1"/>
  <c r="H37" i="161" s="1"/>
  <c r="I38" i="161"/>
  <c r="I37" i="161"/>
  <c r="D36" i="161"/>
  <c r="D33" i="161" s="1"/>
  <c r="D27" i="161" s="1"/>
  <c r="D35" i="161"/>
  <c r="D34" i="161"/>
  <c r="F33" i="161"/>
  <c r="E33" i="161"/>
  <c r="H32" i="161"/>
  <c r="H31" i="161" s="1"/>
  <c r="H30" i="161" s="1"/>
  <c r="H27" i="161" s="1"/>
  <c r="I31" i="161"/>
  <c r="I30" i="161" s="1"/>
  <c r="I27" i="161" s="1"/>
  <c r="H29" i="161"/>
  <c r="I28" i="161"/>
  <c r="H28" i="161"/>
  <c r="F27" i="161"/>
  <c r="K25" i="161"/>
  <c r="K24" i="161" s="1"/>
  <c r="H25" i="161"/>
  <c r="H24" i="161" s="1"/>
  <c r="H23" i="161"/>
  <c r="D23" i="161"/>
  <c r="H22" i="161"/>
  <c r="D22" i="161"/>
  <c r="H21" i="161"/>
  <c r="H19" i="161" s="1"/>
  <c r="H18" i="161" s="1"/>
  <c r="D20" i="161"/>
  <c r="D19" i="161" s="1"/>
  <c r="K19" i="161"/>
  <c r="K18" i="161" s="1"/>
  <c r="J19" i="161"/>
  <c r="I19" i="161"/>
  <c r="G19" i="161"/>
  <c r="F19" i="161"/>
  <c r="E19" i="161"/>
  <c r="J18" i="161"/>
  <c r="I18" i="161"/>
  <c r="F18" i="161"/>
  <c r="D18" i="161" s="1"/>
  <c r="H17" i="161"/>
  <c r="D17" i="161"/>
  <c r="K16" i="161"/>
  <c r="J16" i="161"/>
  <c r="I16" i="161"/>
  <c r="I15" i="161" s="1"/>
  <c r="H16" i="161"/>
  <c r="H15" i="161" s="1"/>
  <c r="F16" i="161"/>
  <c r="F15" i="161" s="1"/>
  <c r="E16" i="161"/>
  <c r="E15" i="161" s="1"/>
  <c r="D16" i="161"/>
  <c r="D15" i="161" s="1"/>
  <c r="K15" i="161"/>
  <c r="J15" i="161"/>
  <c r="G15" i="161"/>
  <c r="H14" i="161"/>
  <c r="I13" i="161"/>
  <c r="H13" i="161"/>
  <c r="I12" i="161"/>
  <c r="H12" i="161"/>
  <c r="D11" i="161"/>
  <c r="K10" i="161"/>
  <c r="H10" i="161" s="1"/>
  <c r="H6" i="161" s="1"/>
  <c r="F10" i="161"/>
  <c r="D10" i="161" s="1"/>
  <c r="D9" i="161"/>
  <c r="G7" i="161"/>
  <c r="G6" i="161" s="1"/>
  <c r="F7" i="161"/>
  <c r="F6" i="161" s="1"/>
  <c r="E7" i="161"/>
  <c r="E6" i="161" s="1"/>
  <c r="K6" i="161"/>
  <c r="J6" i="161"/>
  <c r="I6" i="161"/>
  <c r="I63" i="161" l="1"/>
  <c r="K63" i="161"/>
  <c r="D50" i="161"/>
  <c r="H40" i="161"/>
  <c r="D6" i="161"/>
  <c r="E63" i="161"/>
  <c r="F63" i="161"/>
  <c r="H63" i="161"/>
  <c r="J63" i="161"/>
  <c r="G63" i="161"/>
  <c r="D63" i="161" l="1"/>
  <c r="H66" i="161" s="1"/>
</calcChain>
</file>

<file path=xl/sharedStrings.xml><?xml version="1.0" encoding="utf-8"?>
<sst xmlns="http://schemas.openxmlformats.org/spreadsheetml/2006/main" count="851" uniqueCount="267">
  <si>
    <t/>
  </si>
  <si>
    <t>ZMIANY W PLANIE DOCHODÓW</t>
  </si>
  <si>
    <t>Dział</t>
  </si>
  <si>
    <t>Rozdział</t>
  </si>
  <si>
    <t>Paragraf</t>
  </si>
  <si>
    <t>Treść</t>
  </si>
  <si>
    <t>Przed zmianą</t>
  </si>
  <si>
    <t>Zmiana</t>
  </si>
  <si>
    <t>Po zmianie</t>
  </si>
  <si>
    <t>750</t>
  </si>
  <si>
    <t>Administracja publiczna</t>
  </si>
  <si>
    <t>75020</t>
  </si>
  <si>
    <t>Starostwa powiatowe</t>
  </si>
  <si>
    <t>BeSTia</t>
  </si>
  <si>
    <t>Razem:</t>
  </si>
  <si>
    <t>4210</t>
  </si>
  <si>
    <t>Zakup materiałów i wyposażenia</t>
  </si>
  <si>
    <t>Strona 1 z 1</t>
  </si>
  <si>
    <t>4270</t>
  </si>
  <si>
    <t>Zakup usług remontowych</t>
  </si>
  <si>
    <t>ZMIANY W PLANIE WYDATKÓW BUDŻETOWYCH</t>
  </si>
  <si>
    <t>0920</t>
  </si>
  <si>
    <t>Wpływy z pozostałych odsetek</t>
  </si>
  <si>
    <t>0970</t>
  </si>
  <si>
    <t>Wpływy z różnych dochodów</t>
  </si>
  <si>
    <t>756</t>
  </si>
  <si>
    <t>Dochody od osób prawnych, od osób fizycznych i od innych jednostek nieposiadających osobowości prawnej oraz wydatki związane z ich poborem</t>
  </si>
  <si>
    <t>75618</t>
  </si>
  <si>
    <t>Wpływy z innych opłat stanowiących dochody jednostek samorządu terytorialnego na podstawie ustaw</t>
  </si>
  <si>
    <t>0420</t>
  </si>
  <si>
    <t>Wpływy z opłaty komunikacyjnej</t>
  </si>
  <si>
    <t>801</t>
  </si>
  <si>
    <t>Oświata i wychowanie</t>
  </si>
  <si>
    <t>80115</t>
  </si>
  <si>
    <t>Technika</t>
  </si>
  <si>
    <t>0750</t>
  </si>
  <si>
    <t>Wpływy z najmu i dzierżawy składników majątkowych Skarbu Państwa, jednostek samorządu terytorialnego lub innych jednostek zaliczanych do sektora finansów publicznych oraz innych umów o podobnym charakterze</t>
  </si>
  <si>
    <t>Licea ogólnokształcące</t>
  </si>
  <si>
    <t>852</t>
  </si>
  <si>
    <t>Pomoc społeczna</t>
  </si>
  <si>
    <t>85202</t>
  </si>
  <si>
    <t>Domy pomocy społecznej</t>
  </si>
  <si>
    <t>85295</t>
  </si>
  <si>
    <t>Pozostała działalność</t>
  </si>
  <si>
    <t xml:space="preserve">Plan dotacji udzielanych z budżetu Powiatu Lipnowskiego na 2023 rok </t>
  </si>
  <si>
    <t xml:space="preserve">Dział </t>
  </si>
  <si>
    <t xml:space="preserve">Rozdział </t>
  </si>
  <si>
    <t>Opis</t>
  </si>
  <si>
    <t>Dotacje dla jednostek sektora finansów publicznych</t>
  </si>
  <si>
    <t>w tym:</t>
  </si>
  <si>
    <t>Dotacje dla jednostek spoza sektora finansów publicznych</t>
  </si>
  <si>
    <t>Dotacje podmiotowe</t>
  </si>
  <si>
    <t>Dotacje celowe związane z realizacją zadań jst</t>
  </si>
  <si>
    <t>Dotacja przedmiotowa</t>
  </si>
  <si>
    <t>Dotacje przedmiotowe</t>
  </si>
  <si>
    <t>TRANSPORT I ŁĄCZNOŚĆ</t>
  </si>
  <si>
    <t>Lokalny transport zbiorowy</t>
  </si>
  <si>
    <t>§ 2650 - Dotacja przedmiotowa z budżetu dla samorządowego zakładu budżetowego</t>
  </si>
  <si>
    <t>§ 6210 - dotacje celowe z budżetu na finansowanie lub dofinansowanie kosztów realizacji inwestycji i zakupów inwestycyjnych samorządowych zakładów budżetowych</t>
  </si>
  <si>
    <t>Drogi publiczne gminne</t>
  </si>
  <si>
    <t>§ 6300 - dotacja celowa na pomoc finansową udzielaną między jednostkami samorządu terytorilanego na dofinansowanie własnych zadań inwestcyjnych i zakupów inwestycyjnych</t>
  </si>
  <si>
    <t>TURYSTYKA</t>
  </si>
  <si>
    <t>Zadania w zakresie upowszechniania turystyki</t>
  </si>
  <si>
    <t>§ 2580 - Dotacja podmiotowa z budżetu dla jednostek niezaliczanych do sektora finansów publicznych</t>
  </si>
  <si>
    <t>Informatyka</t>
  </si>
  <si>
    <t xml:space="preserve">§ 2339 - dotacja celowa przekazana do samorządu województwa na zadania bieżące realizowane na podstawie porozumień (umów) między jednostakmi samorządu teryrorialnego </t>
  </si>
  <si>
    <t>BEZPIECZEŃSTWO PUBLICZNE I OCHRONA PRZECIWPOŻAROWA</t>
  </si>
  <si>
    <t>75412</t>
  </si>
  <si>
    <t>Ochotnicze straże pożarne</t>
  </si>
  <si>
    <t>§ 2710 - Dotacje celowe na pomoc finansową udzielaną między jednostkami samorządu terytorilanego na dofinansowanie własnych zadań bieżących</t>
  </si>
  <si>
    <t>§ 2820 - Dotacja celowa z budżetu na finansowanie lub dofinansowanie zadań zleconych do realizacji stowarzyszeniom</t>
  </si>
  <si>
    <t>§ 6230 - Dotacja celowa z budżetu na finansowanie lub dofinansowanie kosztów realizacji inwestycji i zakupów inwestycyjnych jednostek niezaliczanych do sektora finansów publicznych</t>
  </si>
  <si>
    <t>WYMIAR SPRAWIEDLIWOŚCI</t>
  </si>
  <si>
    <t>Nieodpłatna pomoc prawna</t>
  </si>
  <si>
    <t>OŚWIATA I WYCHOWANIE</t>
  </si>
  <si>
    <t>Szkoły policealne</t>
  </si>
  <si>
    <t>§ 2540 - Dotacja podmiotowa z budżetu dla niepublicznej jednostki systemu oświaty</t>
  </si>
  <si>
    <t>§ 2540 - Dotacja podmiotowa z budżetu dla niepublicznej jednostki systemu oświaty, w tym:</t>
  </si>
  <si>
    <t>Niepubliczne Liceum Ogólnokształcące</t>
  </si>
  <si>
    <t>§ 2310 - Dotacja celowa przekazana gminie na zadania bieżące realizowane na podstawie porozumień (umów) między jednostkami samorządu terytorialnego</t>
  </si>
  <si>
    <t>POZOSTAŁE ZADANIA W ZAKRESIE POLITYKI SPOŁECZNEJ</t>
  </si>
  <si>
    <t>Rehabilitacja zawodowa i społeczna osób niepełnosprawnych</t>
  </si>
  <si>
    <t>Edukacyjna opieka wychowawcza</t>
  </si>
  <si>
    <t>Wczesne wspomaganie rozowoju dziecka</t>
  </si>
  <si>
    <t>Niepubliczny Ośrodek Rehabilitacyjno-Edukacyjno-Wychowawczy w Wierzbicku</t>
  </si>
  <si>
    <t>Ośrodki rewalidacyjno-wychowawcze</t>
  </si>
  <si>
    <t>Gospodarka komunalna i ochrona środowiska</t>
  </si>
  <si>
    <t>Gospodarka ściekowa i ochrona wód</t>
  </si>
  <si>
    <t>§ 6610 - Dotacja celowa przekazana gminie na zadania inwestycyjne i zakupy inwestycyjen realizowane na podstawie porozumień (umów) między jednostkami samorządu terytorialnego</t>
  </si>
  <si>
    <t>KULTURA I OCHRONA DZIEDZICTWA NARODOWEGO</t>
  </si>
  <si>
    <t>Biblioteki</t>
  </si>
  <si>
    <t>Ochrona zabytkówi opika nad zabytkami</t>
  </si>
  <si>
    <t>§2720 - Dotacja celowa z budżetu na finansowanie lub dofinansowanie prac remontowych i konserwatorskich  obiektów zabytkowych przekazane jendostkom niezaliczanym do sektora finansów publicznych</t>
  </si>
  <si>
    <t>§6570 - Dotacja celowa przekazana z budżetu na finansowanie lub dofinansowaniezadan inwestycyjnych obiektów zabytkowych przekazane jendostkom niezaliczanym do sektora finansów publicznych</t>
  </si>
  <si>
    <t>KULTURA FIZYCZNA</t>
  </si>
  <si>
    <t>Zadania w zakresie kultury fizycznej</t>
  </si>
  <si>
    <t>OGÓŁEM DOTACJE</t>
  </si>
  <si>
    <t>600</t>
  </si>
  <si>
    <t>Transport i łączność</t>
  </si>
  <si>
    <t>60014</t>
  </si>
  <si>
    <t>Drogi publiczne powiatowe</t>
  </si>
  <si>
    <t>Wydatki inwestycyjne jednostek budżetowych</t>
  </si>
  <si>
    <t>4217</t>
  </si>
  <si>
    <t>4260</t>
  </si>
  <si>
    <t>Zakup energii</t>
  </si>
  <si>
    <t>75075</t>
  </si>
  <si>
    <t>Promocja jednostek samorządu terytorialnego</t>
  </si>
  <si>
    <t>757</t>
  </si>
  <si>
    <t>Obsługa długu publicznego</t>
  </si>
  <si>
    <t>75702</t>
  </si>
  <si>
    <t>Obsługa papierów wartościowych, kredytów i pożyczek oraz innych zobowiązań jednostek samorządu terytorialnego zaliczanych do tytułu dłużnego – kredyty i pożyczki</t>
  </si>
  <si>
    <t>8110</t>
  </si>
  <si>
    <t>Odsetki od samorządowych papierów wartościowych lub zaciągniętych przez jednostkę samorządu terytorialnego kredytów i pożyczek</t>
  </si>
  <si>
    <t>4110</t>
  </si>
  <si>
    <t>Składki na ubezpieczenia społeczne</t>
  </si>
  <si>
    <t>80195</t>
  </si>
  <si>
    <t>Zakup usług pozostałych</t>
  </si>
  <si>
    <t>6050</t>
  </si>
  <si>
    <t>900</t>
  </si>
  <si>
    <t>90019</t>
  </si>
  <si>
    <t>Wpływy i wydatki związane z gromadzeniem środków z opłat i kar za korzystanie ze środowiska</t>
  </si>
  <si>
    <t>4300</t>
  </si>
  <si>
    <t>Strona 2 z 2</t>
  </si>
  <si>
    <t>60004</t>
  </si>
  <si>
    <t>2130</t>
  </si>
  <si>
    <t>Dotacja celowa otrzymana z budżetu państwa na realizację bieżących zadań własnych powiatu</t>
  </si>
  <si>
    <t>0490</t>
  </si>
  <si>
    <t>Wpływy z innych lokalnych opłat pobieranych przez jednostki samorządu terytorialnego na podstawie odrębnych ustaw</t>
  </si>
  <si>
    <t>60095</t>
  </si>
  <si>
    <t>2360</t>
  </si>
  <si>
    <t>Dochody jednostek samorządu terytorialnego związane z realizacją zadań z zakresu administracji rządowej oraz innych zadań zleconych ustawami</t>
  </si>
  <si>
    <t>0960</t>
  </si>
  <si>
    <t>Wpływy z otrzymanych spadków, zapisów i darowizn w postaci pieniężnej</t>
  </si>
  <si>
    <t>758</t>
  </si>
  <si>
    <t>Różne rozliczenia</t>
  </si>
  <si>
    <t>75814</t>
  </si>
  <si>
    <t>Różne rozliczenia finansowe</t>
  </si>
  <si>
    <t>2100</t>
  </si>
  <si>
    <t>Środki z Funduszu Pomocy na finansowanie lub dofinansowanie zadań bieżących w zakresie pomocy obywatelom Ukrainy</t>
  </si>
  <si>
    <t>80117</t>
  </si>
  <si>
    <t>Branżowe szkoły I i II stopnia</t>
  </si>
  <si>
    <t>80132</t>
  </si>
  <si>
    <t>Szkoły artystyczne</t>
  </si>
  <si>
    <t>855</t>
  </si>
  <si>
    <t>Rodzina</t>
  </si>
  <si>
    <t>85510</t>
  </si>
  <si>
    <t>Działalność placówek opiekuńczo-wychowawczych</t>
  </si>
  <si>
    <t>020</t>
  </si>
  <si>
    <t>Leśnictwo</t>
  </si>
  <si>
    <t>02002</t>
  </si>
  <si>
    <t>Nadzór nad gospodarką leśną</t>
  </si>
  <si>
    <t>4360</t>
  </si>
  <si>
    <t>Opłaty z tytułu zakupu usług telekomunikacyjnych</t>
  </si>
  <si>
    <t>4410</t>
  </si>
  <si>
    <t>Podróże służbowe krajowe</t>
  </si>
  <si>
    <t>2650</t>
  </si>
  <si>
    <t>Dotacja przedmiotowa z budżetu dla samorządowego zakładu budżetowego</t>
  </si>
  <si>
    <t>75019</t>
  </si>
  <si>
    <t>Rady powiatów</t>
  </si>
  <si>
    <t>3020</t>
  </si>
  <si>
    <t>Wydatki osobowe niezaliczone do wynagrodzeń</t>
  </si>
  <si>
    <t>4010</t>
  </si>
  <si>
    <t>Wynagrodzenia osobowe pracowników</t>
  </si>
  <si>
    <t>4170</t>
  </si>
  <si>
    <t>Wynagrodzenia bezosobowe</t>
  </si>
  <si>
    <t>4430</t>
  </si>
  <si>
    <t>Różne opłaty i składki</t>
  </si>
  <si>
    <t>4500</t>
  </si>
  <si>
    <t>Pozostałe podatki na rzecz budżetów jednostek samorządu terytorialnego</t>
  </si>
  <si>
    <t>4610</t>
  </si>
  <si>
    <t>Koszty postępowania sądowego i prokuratorskiego</t>
  </si>
  <si>
    <t>75085</t>
  </si>
  <si>
    <t>Wspólna obsługa jednostek samorządu terytorialnego</t>
  </si>
  <si>
    <t>4220</t>
  </si>
  <si>
    <t>Zakup środków żywności</t>
  </si>
  <si>
    <t>4301</t>
  </si>
  <si>
    <t>4421</t>
  </si>
  <si>
    <t>Podróże służbowe zagraniczne</t>
  </si>
  <si>
    <t>4740</t>
  </si>
  <si>
    <t>Wynagrodzenia i uposażenia wypłacane w związku z pomocą obywatelom Ukrainy</t>
  </si>
  <si>
    <t>85203</t>
  </si>
  <si>
    <t>Ośrodki wsparcia</t>
  </si>
  <si>
    <t>85218</t>
  </si>
  <si>
    <t>Powiatowe centra pomocy rodzinie</t>
  </si>
  <si>
    <t>4530</t>
  </si>
  <si>
    <t>Podatek od towarów i usług (VAT).</t>
  </si>
  <si>
    <t>853</t>
  </si>
  <si>
    <t>Pozostałe zadania w zakresie polityki społecznej</t>
  </si>
  <si>
    <t>85321</t>
  </si>
  <si>
    <t>Zespoły do spraw orzekania o niepełnosprawności</t>
  </si>
  <si>
    <t>85333</t>
  </si>
  <si>
    <t>Powiatowe urzędy pracy</t>
  </si>
  <si>
    <t>4120</t>
  </si>
  <si>
    <t>Składki na Fundusz Pracy oraz Fundusz Solidarnościowy</t>
  </si>
  <si>
    <t>85508</t>
  </si>
  <si>
    <t>Rodziny zastępcze</t>
  </si>
  <si>
    <t>3110</t>
  </si>
  <si>
    <t>Świadczenia społeczne</t>
  </si>
  <si>
    <t>Strona 3 z 3</t>
  </si>
  <si>
    <t>ZMIANY W PLANIE DOCHODÓW FUNDUSZU POMOCY OBYWATELOM UKRAINY</t>
  </si>
  <si>
    <t>ZMIABY W PLANIE WYDATKÓW FINANSOWANYCH Z FUNDUSZU POMOCY OBYWATELOM UKRAINY</t>
  </si>
  <si>
    <t>Załącznik nr 6 do Uchwały Nr LII/.../2023 Rady Powiatu w Lipnie z dnia 03.07.2023 r.</t>
  </si>
  <si>
    <t>754</t>
  </si>
  <si>
    <t>Bezpieczeństwo publiczne i ochrona przeciwpożarowa</t>
  </si>
  <si>
    <t>75411</t>
  </si>
  <si>
    <t>Komendy powiatowe Państwowej Straży Pożarnej</t>
  </si>
  <si>
    <t>0940</t>
  </si>
  <si>
    <t>Wpływy z rozliczeń/zwrotów z lat ubiegłych</t>
  </si>
  <si>
    <t>0830</t>
  </si>
  <si>
    <t>Wpływy z usług</t>
  </si>
  <si>
    <t>0630</t>
  </si>
  <si>
    <t>Wpływy z tytułu opłat i kosztów sądowych oraz innych opłat uiszczanych na rzecz Skarbu Państwa z tytułu postępowania sądowego i prokuratorskiego</t>
  </si>
  <si>
    <t>0690</t>
  </si>
  <si>
    <t>Wpływy z różnych opłat</t>
  </si>
  <si>
    <t>Załącznik nr 1 do Uchwały Nr LII/440/2023 Rady Powiatu w Lipnie z dnia 03.07.2023 r.</t>
  </si>
  <si>
    <t>4190</t>
  </si>
  <si>
    <t>Nagrody konkursowe</t>
  </si>
  <si>
    <t>4701</t>
  </si>
  <si>
    <t>Szkolenia pracowników niebędących członkami korpusu służby cywilnej</t>
  </si>
  <si>
    <t>4390</t>
  </si>
  <si>
    <t>Zakup usług obejmujących wykonanie ekspertyz, analiz i opinii</t>
  </si>
  <si>
    <t>4710</t>
  </si>
  <si>
    <t>Wpłaty na PPK finansowane przez podmiot zatrudniający</t>
  </si>
  <si>
    <t>Załącznik nr 2 do Uchwały Nr LII/440/2023 Rady Powiatu w Lipnie z dnia 03.07.2023 r.</t>
  </si>
  <si>
    <t>ZMIANY W PLANIE ZADAŃ REMONTOWYCH</t>
  </si>
  <si>
    <t>ZMIANA W PLANIE ZADAŃ INWESTYCYJNYCH</t>
  </si>
  <si>
    <t>3 065 586,66</t>
  </si>
  <si>
    <t>- 70 000,00</t>
  </si>
  <si>
    <t>2 995 586,66</t>
  </si>
  <si>
    <t>888 086,66</t>
  </si>
  <si>
    <t>818 086,66</t>
  </si>
  <si>
    <t>Budowa ogrodzenia przy budynku Starostwa Powiatowego w Lipnie ul. Mickiewicza 58</t>
  </si>
  <si>
    <t>70 000,00</t>
  </si>
  <si>
    <t>0,00</t>
  </si>
  <si>
    <t>7 913 953,84</t>
  </si>
  <si>
    <t>- 40 000,00</t>
  </si>
  <si>
    <t>7 873 953,84</t>
  </si>
  <si>
    <t>1 647 145,79</t>
  </si>
  <si>
    <t>1 607 145,79</t>
  </si>
  <si>
    <t xml:space="preserve">Budowa drogi przeciwpożarowej przy nowobudowanym budynku Publicznej Szkoły Muzycznej </t>
  </si>
  <si>
    <t>225 000,00</t>
  </si>
  <si>
    <t>185 000,00</t>
  </si>
  <si>
    <t>15 000,00</t>
  </si>
  <si>
    <t>- 4 700,00</t>
  </si>
  <si>
    <t>10 300,00</t>
  </si>
  <si>
    <t>Zakup i montaż bojlera elektrycznego oraz modernizacji hydraulicznej związanej z jego nabyciem w POW "Parkowa"</t>
  </si>
  <si>
    <t>467 400,00</t>
  </si>
  <si>
    <t>- 144 400,00</t>
  </si>
  <si>
    <t>323 000,00</t>
  </si>
  <si>
    <t>384 400,00</t>
  </si>
  <si>
    <t>240 000,00</t>
  </si>
  <si>
    <t>Budowa farmy fotowoltaicznej przy Domu Pomocy Społecznej w Nowej Wsi</t>
  </si>
  <si>
    <t>244 400,00</t>
  </si>
  <si>
    <t>- 4 400,00</t>
  </si>
  <si>
    <t>Instalacja urządzeń fotowoltaicznych na budynku POW i ZSS</t>
  </si>
  <si>
    <t>140 000,00</t>
  </si>
  <si>
    <t>- 140 000,00</t>
  </si>
  <si>
    <t>Razem</t>
  </si>
  <si>
    <t>17 462 939,65</t>
  </si>
  <si>
    <t>- 259 100,00</t>
  </si>
  <si>
    <t>17 203 839,65</t>
  </si>
  <si>
    <t>Załącznik nr 3 do Uchwały Nr LII/440/2023 Rady Powiatu w Lipnie z dnia 03.07.2023 r.</t>
  </si>
  <si>
    <t>Załącznik nr 5 do Uchwały Nr LII/440/2023 Rady Powiatu w Lipnie z dnia 03.07.2023 r.</t>
  </si>
  <si>
    <t>921</t>
  </si>
  <si>
    <t>Kultura i ochrona dziedzictwa narodowego</t>
  </si>
  <si>
    <t>92195</t>
  </si>
  <si>
    <t>Załącznik nr 4 do Uchwały Nr LII/440./2023 Rady Powiatu w Lipnie z dnia 03.07.2023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</si>
</sst>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z_ł_-;\-* #,##0\ _z_ł_-;_-* &quot;- &quot;_z_ł_-;_-@_-"/>
  </numFmts>
  <fonts count="6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Cambri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i/>
      <sz val="8.2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8.25"/>
      <color rgb="FF000000"/>
      <name val="Arial"/>
      <family val="2"/>
      <charset val="238"/>
    </font>
    <font>
      <sz val="8.2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name val="Arial CE"/>
      <charset val="238"/>
    </font>
    <font>
      <b/>
      <sz val="12"/>
      <color indexed="25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8.25"/>
      <color indexed="8"/>
      <name val="Arial"/>
      <family val="2"/>
      <charset val="238"/>
    </font>
    <font>
      <b/>
      <sz val="8.25"/>
      <color rgb="FF000000"/>
      <name val="Arial"/>
    </font>
    <font>
      <sz val="8.25"/>
      <color rgb="FF000000"/>
      <name val="Arial"/>
    </font>
    <font>
      <sz val="7"/>
      <color rgb="FF000000"/>
      <name val="Arial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D3D3D3"/>
      </patternFill>
    </fill>
    <fill>
      <patternFill patternType="solid">
        <fgColor indexed="43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9"/>
        <bgColor indexed="0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41"/>
      </patternFill>
    </fill>
    <fill>
      <patternFill patternType="solid">
        <fgColor theme="0"/>
        <bgColor indexed="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1"/>
      </patternFill>
    </fill>
    <fill>
      <patternFill patternType="solid">
        <fgColor rgb="FFFFFF99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18" fillId="0" borderId="0"/>
    <xf numFmtId="0" fontId="19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19" fillId="0" borderId="0" applyNumberFormat="0" applyFill="0" applyBorder="0" applyAlignment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25" fillId="0" borderId="0"/>
    <xf numFmtId="0" fontId="26" fillId="0" borderId="0"/>
    <xf numFmtId="0" fontId="28" fillId="0" borderId="0" applyNumberFormat="0" applyFill="0" applyBorder="0" applyAlignment="0" applyProtection="0">
      <alignment vertical="top"/>
    </xf>
    <xf numFmtId="0" fontId="19" fillId="0" borderId="0"/>
    <xf numFmtId="0" fontId="19" fillId="0" borderId="0"/>
    <xf numFmtId="0" fontId="20" fillId="0" borderId="0"/>
    <xf numFmtId="0" fontId="29" fillId="0" borderId="0"/>
    <xf numFmtId="0" fontId="30" fillId="0" borderId="0" applyNumberFormat="0" applyFill="0" applyBorder="0" applyAlignment="0" applyProtection="0">
      <alignment vertical="top"/>
    </xf>
    <xf numFmtId="0" fontId="23" fillId="0" borderId="0"/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  <xf numFmtId="0" fontId="23" fillId="0" borderId="0"/>
    <xf numFmtId="0" fontId="19" fillId="0" borderId="0" applyNumberFormat="0" applyFill="0" applyBorder="0" applyAlignment="0" applyProtection="0">
      <alignment vertical="top"/>
    </xf>
    <xf numFmtId="0" fontId="31" fillId="0" borderId="0"/>
    <xf numFmtId="0" fontId="32" fillId="0" borderId="0"/>
    <xf numFmtId="0" fontId="33" fillId="0" borderId="0" applyNumberFormat="0" applyFill="0" applyBorder="0" applyAlignment="0" applyProtection="0">
      <alignment vertical="top"/>
    </xf>
    <xf numFmtId="0" fontId="34" fillId="0" borderId="0"/>
    <xf numFmtId="0" fontId="35" fillId="0" borderId="0"/>
    <xf numFmtId="0" fontId="42" fillId="0" borderId="0"/>
    <xf numFmtId="0" fontId="43" fillId="0" borderId="0"/>
    <xf numFmtId="0" fontId="45" fillId="0" borderId="0"/>
    <xf numFmtId="0" fontId="45" fillId="0" borderId="0"/>
    <xf numFmtId="0" fontId="45" fillId="0" borderId="0"/>
  </cellStyleXfs>
  <cellXfs count="262">
    <xf numFmtId="0" fontId="0" fillId="0" borderId="0" xfId="0"/>
    <xf numFmtId="0" fontId="23" fillId="33" borderId="0" xfId="62" applyFill="1" applyAlignment="1">
      <alignment horizontal="left" vertical="top" wrapText="1"/>
    </xf>
    <xf numFmtId="0" fontId="37" fillId="33" borderId="10" xfId="62" applyFont="1" applyFill="1" applyBorder="1" applyAlignment="1">
      <alignment horizontal="center" vertical="center" wrapText="1"/>
    </xf>
    <xf numFmtId="0" fontId="38" fillId="34" borderId="10" xfId="62" applyFont="1" applyFill="1" applyBorder="1" applyAlignment="1">
      <alignment horizontal="center" vertical="center" wrapText="1"/>
    </xf>
    <xf numFmtId="0" fontId="39" fillId="34" borderId="11" xfId="62" applyFont="1" applyFill="1" applyBorder="1" applyAlignment="1">
      <alignment horizontal="center" vertical="center" wrapText="1"/>
    </xf>
    <xf numFmtId="0" fontId="38" fillId="34" borderId="10" xfId="62" applyFont="1" applyFill="1" applyBorder="1" applyAlignment="1">
      <alignment horizontal="left" vertical="center" wrapText="1"/>
    </xf>
    <xf numFmtId="39" fontId="38" fillId="34" borderId="10" xfId="62" applyNumberFormat="1" applyFont="1" applyFill="1" applyBorder="1" applyAlignment="1">
      <alignment horizontal="right" vertical="center" wrapText="1"/>
    </xf>
    <xf numFmtId="0" fontId="40" fillId="33" borderId="12" xfId="62" applyFont="1" applyFill="1" applyBorder="1" applyAlignment="1">
      <alignment horizontal="center" vertical="center" wrapText="1"/>
    </xf>
    <xf numFmtId="0" fontId="39" fillId="35" borderId="11" xfId="62" applyFont="1" applyFill="1" applyBorder="1" applyAlignment="1">
      <alignment horizontal="center" vertical="center" wrapText="1"/>
    </xf>
    <xf numFmtId="0" fontId="39" fillId="35" borderId="10" xfId="62" applyFont="1" applyFill="1" applyBorder="1" applyAlignment="1">
      <alignment horizontal="left" vertical="center" wrapText="1"/>
    </xf>
    <xf numFmtId="39" fontId="39" fillId="35" borderId="10" xfId="62" applyNumberFormat="1" applyFont="1" applyFill="1" applyBorder="1" applyAlignment="1">
      <alignment horizontal="right" vertical="center" wrapText="1"/>
    </xf>
    <xf numFmtId="0" fontId="40" fillId="33" borderId="13" xfId="62" applyFont="1" applyFill="1" applyBorder="1" applyAlignment="1">
      <alignment horizontal="center" vertical="center" wrapText="1"/>
    </xf>
    <xf numFmtId="0" fontId="39" fillId="33" borderId="10" xfId="62" applyFont="1" applyFill="1" applyBorder="1" applyAlignment="1">
      <alignment horizontal="center" vertical="center" wrapText="1"/>
    </xf>
    <xf numFmtId="0" fontId="39" fillId="33" borderId="10" xfId="62" applyFont="1" applyFill="1" applyBorder="1" applyAlignment="1">
      <alignment horizontal="left" vertical="center" wrapText="1"/>
    </xf>
    <xf numFmtId="39" fontId="39" fillId="33" borderId="10" xfId="62" applyNumberFormat="1" applyFont="1" applyFill="1" applyBorder="1" applyAlignment="1">
      <alignment horizontal="right" vertical="center" wrapText="1"/>
    </xf>
    <xf numFmtId="39" fontId="36" fillId="33" borderId="10" xfId="62" applyNumberFormat="1" applyFont="1" applyFill="1" applyBorder="1" applyAlignment="1">
      <alignment horizontal="right" vertical="center" wrapText="1"/>
    </xf>
    <xf numFmtId="0" fontId="45" fillId="0" borderId="0" xfId="75" applyAlignment="1">
      <alignment wrapText="1"/>
    </xf>
    <xf numFmtId="0" fontId="45" fillId="0" borderId="0" xfId="75"/>
    <xf numFmtId="0" fontId="48" fillId="36" borderId="22" xfId="75" applyFont="1" applyFill="1" applyBorder="1" applyAlignment="1">
      <alignment horizontal="center" vertical="center" wrapText="1"/>
    </xf>
    <xf numFmtId="0" fontId="48" fillId="36" borderId="23" xfId="75" applyFont="1" applyFill="1" applyBorder="1" applyAlignment="1">
      <alignment horizontal="center" vertical="center" wrapText="1"/>
    </xf>
    <xf numFmtId="0" fontId="48" fillId="36" borderId="24" xfId="75" applyFont="1" applyFill="1" applyBorder="1" applyAlignment="1">
      <alignment horizontal="center" vertical="center" wrapText="1"/>
    </xf>
    <xf numFmtId="0" fontId="47" fillId="37" borderId="21" xfId="75" applyFont="1" applyFill="1" applyBorder="1" applyAlignment="1">
      <alignment horizontal="center" vertical="center"/>
    </xf>
    <xf numFmtId="0" fontId="47" fillId="37" borderId="22" xfId="75" applyFont="1" applyFill="1" applyBorder="1" applyAlignment="1">
      <alignment horizontal="center" vertical="center"/>
    </xf>
    <xf numFmtId="0" fontId="47" fillId="37" borderId="23" xfId="75" applyFont="1" applyFill="1" applyBorder="1" applyAlignment="1">
      <alignment horizontal="center" vertical="center"/>
    </xf>
    <xf numFmtId="0" fontId="47" fillId="37" borderId="24" xfId="75" applyFont="1" applyFill="1" applyBorder="1" applyAlignment="1">
      <alignment horizontal="center" vertical="center"/>
    </xf>
    <xf numFmtId="0" fontId="47" fillId="38" borderId="21" xfId="75" applyFont="1" applyFill="1" applyBorder="1" applyAlignment="1">
      <alignment horizontal="center" vertical="center"/>
    </xf>
    <xf numFmtId="0" fontId="47" fillId="38" borderId="22" xfId="75" applyFont="1" applyFill="1" applyBorder="1" applyAlignment="1">
      <alignment horizontal="center" vertical="center"/>
    </xf>
    <xf numFmtId="4" fontId="47" fillId="38" borderId="22" xfId="75" applyNumberFormat="1" applyFont="1" applyFill="1" applyBorder="1" applyAlignment="1">
      <alignment horizontal="right" vertical="center"/>
    </xf>
    <xf numFmtId="4" fontId="47" fillId="38" borderId="24" xfId="75" applyNumberFormat="1" applyFont="1" applyFill="1" applyBorder="1" applyAlignment="1">
      <alignment horizontal="right" vertical="center"/>
    </xf>
    <xf numFmtId="0" fontId="47" fillId="39" borderId="21" xfId="75" applyFont="1" applyFill="1" applyBorder="1" applyAlignment="1">
      <alignment horizontal="center" vertical="center"/>
    </xf>
    <xf numFmtId="0" fontId="47" fillId="39" borderId="22" xfId="75" applyFont="1" applyFill="1" applyBorder="1" applyAlignment="1">
      <alignment horizontal="center" vertical="center"/>
    </xf>
    <xf numFmtId="0" fontId="47" fillId="39" borderId="25" xfId="75" applyFont="1" applyFill="1" applyBorder="1" applyAlignment="1">
      <alignment horizontal="left" vertical="center"/>
    </xf>
    <xf numFmtId="4" fontId="47" fillId="39" borderId="22" xfId="75" applyNumberFormat="1" applyFont="1" applyFill="1" applyBorder="1" applyAlignment="1">
      <alignment horizontal="right" vertical="center"/>
    </xf>
    <xf numFmtId="4" fontId="47" fillId="39" borderId="22" xfId="75" applyNumberFormat="1" applyFont="1" applyFill="1" applyBorder="1" applyAlignment="1">
      <alignment horizontal="center" vertical="center"/>
    </xf>
    <xf numFmtId="4" fontId="47" fillId="39" borderId="23" xfId="75" applyNumberFormat="1" applyFont="1" applyFill="1" applyBorder="1" applyAlignment="1">
      <alignment horizontal="center" vertical="center"/>
    </xf>
    <xf numFmtId="4" fontId="47" fillId="39" borderId="24" xfId="75" applyNumberFormat="1" applyFont="1" applyFill="1" applyBorder="1" applyAlignment="1">
      <alignment horizontal="center" vertical="center"/>
    </xf>
    <xf numFmtId="0" fontId="47" fillId="39" borderId="23" xfId="75" applyFont="1" applyFill="1" applyBorder="1" applyAlignment="1">
      <alignment horizontal="center" vertical="center"/>
    </xf>
    <xf numFmtId="0" fontId="49" fillId="40" borderId="26" xfId="65" applyFont="1" applyFill="1" applyBorder="1" applyAlignment="1" applyProtection="1">
      <alignment vertical="center" wrapText="1" shrinkToFit="1"/>
      <protection locked="0"/>
    </xf>
    <xf numFmtId="4" fontId="49" fillId="40" borderId="27" xfId="65" applyNumberFormat="1" applyFont="1" applyFill="1" applyBorder="1" applyAlignment="1" applyProtection="1">
      <alignment horizontal="right" vertical="center" wrapText="1" shrinkToFit="1"/>
      <protection locked="0"/>
    </xf>
    <xf numFmtId="4" fontId="50" fillId="39" borderId="22" xfId="75" applyNumberFormat="1" applyFont="1" applyFill="1" applyBorder="1" applyAlignment="1">
      <alignment horizontal="right" vertical="center"/>
    </xf>
    <xf numFmtId="0" fontId="47" fillId="39" borderId="28" xfId="75" applyFont="1" applyFill="1" applyBorder="1" applyAlignment="1">
      <alignment horizontal="center" vertical="center"/>
    </xf>
    <xf numFmtId="0" fontId="49" fillId="40" borderId="29" xfId="65" applyFont="1" applyFill="1" applyBorder="1" applyAlignment="1" applyProtection="1">
      <alignment vertical="center" wrapText="1" shrinkToFit="1"/>
      <protection locked="0"/>
    </xf>
    <xf numFmtId="4" fontId="49" fillId="40" borderId="30" xfId="65" applyNumberFormat="1" applyFont="1" applyFill="1" applyBorder="1" applyAlignment="1" applyProtection="1">
      <alignment horizontal="right" vertical="center" wrapText="1" shrinkToFit="1"/>
      <protection locked="0"/>
    </xf>
    <xf numFmtId="0" fontId="47" fillId="39" borderId="31" xfId="75" applyFont="1" applyFill="1" applyBorder="1" applyAlignment="1">
      <alignment horizontal="center" vertical="center"/>
    </xf>
    <xf numFmtId="0" fontId="47" fillId="39" borderId="26" xfId="75" applyFont="1" applyFill="1" applyBorder="1" applyAlignment="1">
      <alignment horizontal="center" vertical="center"/>
    </xf>
    <xf numFmtId="0" fontId="51" fillId="40" borderId="26" xfId="65" applyFont="1" applyFill="1" applyBorder="1" applyAlignment="1" applyProtection="1">
      <alignment vertical="center" wrapText="1" shrinkToFit="1"/>
      <protection locked="0"/>
    </xf>
    <xf numFmtId="4" fontId="51" fillId="40" borderId="26" xfId="65" applyNumberFormat="1" applyFont="1" applyFill="1" applyBorder="1" applyAlignment="1" applyProtection="1">
      <alignment horizontal="right" vertical="center" wrapText="1" shrinkToFit="1"/>
      <protection locked="0"/>
    </xf>
    <xf numFmtId="4" fontId="47" fillId="39" borderId="27" xfId="75" applyNumberFormat="1" applyFont="1" applyFill="1" applyBorder="1" applyAlignment="1">
      <alignment horizontal="center" vertical="center"/>
    </xf>
    <xf numFmtId="4" fontId="47" fillId="41" borderId="22" xfId="75" applyNumberFormat="1" applyFont="1" applyFill="1" applyBorder="1" applyAlignment="1">
      <alignment vertical="center"/>
    </xf>
    <xf numFmtId="4" fontId="47" fillId="41" borderId="24" xfId="75" applyNumberFormat="1" applyFont="1" applyFill="1" applyBorder="1" applyAlignment="1">
      <alignment vertical="center"/>
    </xf>
    <xf numFmtId="4" fontId="49" fillId="40" borderId="26" xfId="65" applyNumberFormat="1" applyFont="1" applyFill="1" applyBorder="1" applyAlignment="1" applyProtection="1">
      <alignment horizontal="right" vertical="center" wrapText="1" shrinkToFit="1"/>
      <protection locked="0"/>
    </xf>
    <xf numFmtId="4" fontId="50" fillId="39" borderId="22" xfId="75" applyNumberFormat="1" applyFont="1" applyFill="1" applyBorder="1" applyAlignment="1">
      <alignment horizontal="center" vertical="center"/>
    </xf>
    <xf numFmtId="4" fontId="50" fillId="39" borderId="23" xfId="75" applyNumberFormat="1" applyFont="1" applyFill="1" applyBorder="1" applyAlignment="1">
      <alignment horizontal="center" vertical="center"/>
    </xf>
    <xf numFmtId="4" fontId="50" fillId="39" borderId="24" xfId="75" applyNumberFormat="1" applyFont="1" applyFill="1" applyBorder="1" applyAlignment="1">
      <alignment horizontal="center" vertical="center"/>
    </xf>
    <xf numFmtId="1" fontId="51" fillId="36" borderId="21" xfId="75" applyNumberFormat="1" applyFont="1" applyFill="1" applyBorder="1" applyAlignment="1">
      <alignment horizontal="center" vertical="center"/>
    </xf>
    <xf numFmtId="1" fontId="51" fillId="36" borderId="32" xfId="75" applyNumberFormat="1" applyFont="1" applyFill="1" applyBorder="1" applyAlignment="1">
      <alignment horizontal="center" vertical="center"/>
    </xf>
    <xf numFmtId="3" fontId="51" fillId="36" borderId="32" xfId="75" applyNumberFormat="1" applyFont="1" applyFill="1" applyBorder="1" applyAlignment="1">
      <alignment horizontal="center" vertical="center" wrapText="1"/>
    </xf>
    <xf numFmtId="4" fontId="47" fillId="36" borderId="32" xfId="75" applyNumberFormat="1" applyFont="1" applyFill="1" applyBorder="1" applyAlignment="1">
      <alignment horizontal="center" vertical="center"/>
    </xf>
    <xf numFmtId="4" fontId="47" fillId="36" borderId="22" xfId="75" applyNumberFormat="1" applyFont="1" applyFill="1" applyBorder="1" applyAlignment="1">
      <alignment horizontal="center" vertical="center"/>
    </xf>
    <xf numFmtId="4" fontId="51" fillId="42" borderId="22" xfId="75" applyNumberFormat="1" applyFont="1" applyFill="1" applyBorder="1" applyAlignment="1">
      <alignment vertical="center"/>
    </xf>
    <xf numFmtId="4" fontId="51" fillId="42" borderId="23" xfId="75" applyNumberFormat="1" applyFont="1" applyFill="1" applyBorder="1" applyAlignment="1">
      <alignment vertical="center"/>
    </xf>
    <xf numFmtId="4" fontId="47" fillId="36" borderId="24" xfId="75" applyNumberFormat="1" applyFont="1" applyFill="1" applyBorder="1" applyAlignment="1">
      <alignment horizontal="center" vertical="center"/>
    </xf>
    <xf numFmtId="1" fontId="51" fillId="0" borderId="21" xfId="75" applyNumberFormat="1" applyFont="1" applyBorder="1" applyAlignment="1">
      <alignment horizontal="center" vertical="center" wrapText="1"/>
    </xf>
    <xf numFmtId="1" fontId="51" fillId="0" borderId="22" xfId="75" applyNumberFormat="1" applyFont="1" applyBorder="1" applyAlignment="1">
      <alignment horizontal="center" vertical="center" wrapText="1"/>
    </xf>
    <xf numFmtId="0" fontId="51" fillId="0" borderId="22" xfId="75" applyFont="1" applyBorder="1" applyAlignment="1">
      <alignment horizontal="left" vertical="center" wrapText="1"/>
    </xf>
    <xf numFmtId="4" fontId="52" fillId="43" borderId="22" xfId="67" applyNumberFormat="1" applyFont="1" applyFill="1" applyBorder="1" applyAlignment="1" applyProtection="1">
      <alignment vertical="center" wrapText="1"/>
      <protection locked="0"/>
    </xf>
    <xf numFmtId="4" fontId="47" fillId="0" borderId="22" xfId="75" applyNumberFormat="1" applyFont="1" applyBorder="1" applyAlignment="1">
      <alignment horizontal="center" vertical="center"/>
    </xf>
    <xf numFmtId="4" fontId="51" fillId="41" borderId="22" xfId="75" applyNumberFormat="1" applyFont="1" applyFill="1" applyBorder="1" applyAlignment="1">
      <alignment vertical="center"/>
    </xf>
    <xf numFmtId="4" fontId="51" fillId="41" borderId="28" xfId="75" applyNumberFormat="1" applyFont="1" applyFill="1" applyBorder="1" applyAlignment="1">
      <alignment vertical="center"/>
    </xf>
    <xf numFmtId="4" fontId="47" fillId="0" borderId="24" xfId="75" applyNumberFormat="1" applyFont="1" applyBorder="1" applyAlignment="1">
      <alignment horizontal="center" vertical="center"/>
    </xf>
    <xf numFmtId="1" fontId="49" fillId="0" borderId="21" xfId="75" applyNumberFormat="1" applyFont="1" applyBorder="1" applyAlignment="1">
      <alignment horizontal="center" vertical="center"/>
    </xf>
    <xf numFmtId="1" fontId="49" fillId="0" borderId="22" xfId="75" applyNumberFormat="1" applyFont="1" applyBorder="1" applyAlignment="1">
      <alignment horizontal="center" vertical="center"/>
    </xf>
    <xf numFmtId="3" fontId="49" fillId="0" borderId="22" xfId="75" applyNumberFormat="1" applyFont="1" applyBorder="1" applyAlignment="1">
      <alignment horizontal="left" vertical="center" wrapText="1"/>
    </xf>
    <xf numFmtId="4" fontId="49" fillId="41" borderId="22" xfId="75" applyNumberFormat="1" applyFont="1" applyFill="1" applyBorder="1" applyAlignment="1">
      <alignment vertical="center"/>
    </xf>
    <xf numFmtId="4" fontId="50" fillId="41" borderId="22" xfId="75" applyNumberFormat="1" applyFont="1" applyFill="1" applyBorder="1" applyAlignment="1">
      <alignment vertical="center"/>
    </xf>
    <xf numFmtId="4" fontId="50" fillId="41" borderId="23" xfId="75" applyNumberFormat="1" applyFont="1" applyFill="1" applyBorder="1" applyAlignment="1">
      <alignment vertical="center"/>
    </xf>
    <xf numFmtId="4" fontId="50" fillId="41" borderId="26" xfId="75" applyNumberFormat="1" applyFont="1" applyFill="1" applyBorder="1" applyAlignment="1">
      <alignment vertical="center"/>
    </xf>
    <xf numFmtId="4" fontId="49" fillId="41" borderId="33" xfId="75" applyNumberFormat="1" applyFont="1" applyFill="1" applyBorder="1" applyAlignment="1">
      <alignment vertical="center"/>
    </xf>
    <xf numFmtId="1" fontId="51" fillId="36" borderId="22" xfId="75" applyNumberFormat="1" applyFont="1" applyFill="1" applyBorder="1" applyAlignment="1">
      <alignment horizontal="center" vertical="center"/>
    </xf>
    <xf numFmtId="4" fontId="47" fillId="36" borderId="22" xfId="75" applyNumberFormat="1" applyFont="1" applyFill="1" applyBorder="1" applyAlignment="1">
      <alignment horizontal="right" vertical="center"/>
    </xf>
    <xf numFmtId="4" fontId="51" fillId="42" borderId="24" xfId="75" applyNumberFormat="1" applyFont="1" applyFill="1" applyBorder="1" applyAlignment="1">
      <alignment vertical="center"/>
    </xf>
    <xf numFmtId="1" fontId="51" fillId="0" borderId="31" xfId="75" applyNumberFormat="1" applyFont="1" applyBorder="1" applyAlignment="1">
      <alignment horizontal="center" vertical="center"/>
    </xf>
    <xf numFmtId="1" fontId="51" fillId="0" borderId="22" xfId="75" applyNumberFormat="1" applyFont="1" applyBorder="1" applyAlignment="1">
      <alignment horizontal="center" vertical="center"/>
    </xf>
    <xf numFmtId="1" fontId="51" fillId="0" borderId="22" xfId="75" applyNumberFormat="1" applyFont="1" applyBorder="1" applyAlignment="1">
      <alignment horizontal="left" vertical="center"/>
    </xf>
    <xf numFmtId="4" fontId="51" fillId="40" borderId="27" xfId="65" applyNumberFormat="1" applyFont="1" applyFill="1" applyBorder="1" applyAlignment="1" applyProtection="1">
      <alignment horizontal="right" vertical="center" wrapText="1" shrinkToFit="1"/>
      <protection locked="0"/>
    </xf>
    <xf numFmtId="1" fontId="49" fillId="0" borderId="22" xfId="75" applyNumberFormat="1" applyFont="1" applyBorder="1" applyAlignment="1">
      <alignment horizontal="left" vertical="center" wrapText="1"/>
    </xf>
    <xf numFmtId="1" fontId="49" fillId="0" borderId="27" xfId="75" applyNumberFormat="1" applyFont="1" applyBorder="1" applyAlignment="1">
      <alignment horizontal="center" vertical="center"/>
    </xf>
    <xf numFmtId="4" fontId="47" fillId="41" borderId="33" xfId="75" applyNumberFormat="1" applyFont="1" applyFill="1" applyBorder="1" applyAlignment="1">
      <alignment vertical="center"/>
    </xf>
    <xf numFmtId="4" fontId="51" fillId="42" borderId="34" xfId="75" applyNumberFormat="1" applyFont="1" applyFill="1" applyBorder="1" applyAlignment="1">
      <alignment vertical="center"/>
    </xf>
    <xf numFmtId="4" fontId="51" fillId="40" borderId="35" xfId="65" applyNumberFormat="1" applyFont="1" applyFill="1" applyBorder="1" applyAlignment="1" applyProtection="1">
      <alignment horizontal="right" vertical="center" wrapText="1" shrinkToFit="1"/>
      <protection locked="0"/>
    </xf>
    <xf numFmtId="4" fontId="47" fillId="41" borderId="23" xfId="75" applyNumberFormat="1" applyFont="1" applyFill="1" applyBorder="1" applyAlignment="1">
      <alignment vertical="center"/>
    </xf>
    <xf numFmtId="4" fontId="47" fillId="41" borderId="26" xfId="75" applyNumberFormat="1" applyFont="1" applyFill="1" applyBorder="1" applyAlignment="1">
      <alignment vertical="center"/>
    </xf>
    <xf numFmtId="1" fontId="51" fillId="0" borderId="27" xfId="75" applyNumberFormat="1" applyFont="1" applyBorder="1" applyAlignment="1">
      <alignment horizontal="center" vertical="center"/>
    </xf>
    <xf numFmtId="4" fontId="50" fillId="41" borderId="36" xfId="75" applyNumberFormat="1" applyFont="1" applyFill="1" applyBorder="1" applyAlignment="1">
      <alignment vertical="center"/>
    </xf>
    <xf numFmtId="4" fontId="50" fillId="41" borderId="37" xfId="75" applyNumberFormat="1" applyFont="1" applyFill="1" applyBorder="1" applyAlignment="1">
      <alignment vertical="center"/>
    </xf>
    <xf numFmtId="4" fontId="50" fillId="41" borderId="33" xfId="75" applyNumberFormat="1" applyFont="1" applyFill="1" applyBorder="1" applyAlignment="1">
      <alignment vertical="center"/>
    </xf>
    <xf numFmtId="1" fontId="49" fillId="0" borderId="31" xfId="75" applyNumberFormat="1" applyFont="1" applyBorder="1" applyAlignment="1">
      <alignment horizontal="center" vertical="center"/>
    </xf>
    <xf numFmtId="4" fontId="50" fillId="41" borderId="25" xfId="75" applyNumberFormat="1" applyFont="1" applyFill="1" applyBorder="1" applyAlignment="1">
      <alignment vertical="center"/>
    </xf>
    <xf numFmtId="4" fontId="50" fillId="41" borderId="28" xfId="75" applyNumberFormat="1" applyFont="1" applyFill="1" applyBorder="1" applyAlignment="1">
      <alignment vertical="center"/>
    </xf>
    <xf numFmtId="4" fontId="50" fillId="41" borderId="29" xfId="75" applyNumberFormat="1" applyFont="1" applyFill="1" applyBorder="1" applyAlignment="1">
      <alignment vertical="center"/>
    </xf>
    <xf numFmtId="4" fontId="49" fillId="41" borderId="38" xfId="75" applyNumberFormat="1" applyFont="1" applyFill="1" applyBorder="1" applyAlignment="1">
      <alignment vertical="center"/>
    </xf>
    <xf numFmtId="4" fontId="49" fillId="41" borderId="23" xfId="75" applyNumberFormat="1" applyFont="1" applyFill="1" applyBorder="1" applyAlignment="1">
      <alignment vertical="center"/>
    </xf>
    <xf numFmtId="4" fontId="49" fillId="41" borderId="39" xfId="75" applyNumberFormat="1" applyFont="1" applyFill="1" applyBorder="1" applyAlignment="1">
      <alignment vertical="center"/>
    </xf>
    <xf numFmtId="1" fontId="51" fillId="44" borderId="21" xfId="75" applyNumberFormat="1" applyFont="1" applyFill="1" applyBorder="1" applyAlignment="1">
      <alignment horizontal="center" vertical="center"/>
    </xf>
    <xf numFmtId="1" fontId="51" fillId="44" borderId="22" xfId="75" applyNumberFormat="1" applyFont="1" applyFill="1" applyBorder="1" applyAlignment="1">
      <alignment horizontal="center" vertical="center"/>
    </xf>
    <xf numFmtId="3" fontId="51" fillId="44" borderId="22" xfId="75" applyNumberFormat="1" applyFont="1" applyFill="1" applyBorder="1" applyAlignment="1">
      <alignment horizontal="center" vertical="center" wrapText="1"/>
    </xf>
    <xf numFmtId="4" fontId="51" fillId="45" borderId="22" xfId="75" applyNumberFormat="1" applyFont="1" applyFill="1" applyBorder="1" applyAlignment="1">
      <alignment vertical="center"/>
    </xf>
    <xf numFmtId="4" fontId="47" fillId="45" borderId="32" xfId="75" applyNumberFormat="1" applyFont="1" applyFill="1" applyBorder="1" applyAlignment="1">
      <alignment vertical="center"/>
    </xf>
    <xf numFmtId="4" fontId="47" fillId="45" borderId="36" xfId="75" applyNumberFormat="1" applyFont="1" applyFill="1" applyBorder="1" applyAlignment="1">
      <alignment vertical="center"/>
    </xf>
    <xf numFmtId="4" fontId="51" fillId="45" borderId="40" xfId="75" applyNumberFormat="1" applyFont="1" applyFill="1" applyBorder="1" applyAlignment="1">
      <alignment vertical="center"/>
    </xf>
    <xf numFmtId="3" fontId="51" fillId="0" borderId="22" xfId="75" applyNumberFormat="1" applyFont="1" applyBorder="1" applyAlignment="1">
      <alignment horizontal="left" vertical="center" wrapText="1"/>
    </xf>
    <xf numFmtId="4" fontId="51" fillId="41" borderId="24" xfId="75" applyNumberFormat="1" applyFont="1" applyFill="1" applyBorder="1" applyAlignment="1">
      <alignment vertical="center"/>
    </xf>
    <xf numFmtId="4" fontId="49" fillId="41" borderId="24" xfId="75" applyNumberFormat="1" applyFont="1" applyFill="1" applyBorder="1" applyAlignment="1">
      <alignment vertical="center"/>
    </xf>
    <xf numFmtId="3" fontId="51" fillId="46" borderId="22" xfId="75" applyNumberFormat="1" applyFont="1" applyFill="1" applyBorder="1" applyAlignment="1">
      <alignment horizontal="center" vertical="center"/>
    </xf>
    <xf numFmtId="4" fontId="47" fillId="45" borderId="22" xfId="75" applyNumberFormat="1" applyFont="1" applyFill="1" applyBorder="1" applyAlignment="1">
      <alignment vertical="center"/>
    </xf>
    <xf numFmtId="4" fontId="47" fillId="45" borderId="23" xfId="75" applyNumberFormat="1" applyFont="1" applyFill="1" applyBorder="1" applyAlignment="1">
      <alignment vertical="center"/>
    </xf>
    <xf numFmtId="4" fontId="49" fillId="42" borderId="24" xfId="75" applyNumberFormat="1" applyFont="1" applyFill="1" applyBorder="1" applyAlignment="1">
      <alignment vertical="center"/>
    </xf>
    <xf numFmtId="1" fontId="51" fillId="0" borderId="21" xfId="75" applyNumberFormat="1" applyFont="1" applyBorder="1" applyAlignment="1">
      <alignment horizontal="center" vertical="center"/>
    </xf>
    <xf numFmtId="0" fontId="49" fillId="0" borderId="22" xfId="75" applyFont="1" applyBorder="1" applyAlignment="1">
      <alignment horizontal="left" vertical="center" wrapText="1"/>
    </xf>
    <xf numFmtId="49" fontId="51" fillId="0" borderId="22" xfId="76" applyNumberFormat="1" applyFont="1" applyBorder="1" applyAlignment="1">
      <alignment horizontal="left" vertical="center" wrapText="1"/>
    </xf>
    <xf numFmtId="4" fontId="47" fillId="47" borderId="22" xfId="77" applyNumberFormat="1" applyFont="1" applyFill="1" applyBorder="1" applyAlignment="1">
      <alignment vertical="center"/>
    </xf>
    <xf numFmtId="4" fontId="47" fillId="47" borderId="23" xfId="77" applyNumberFormat="1" applyFont="1" applyFill="1" applyBorder="1" applyAlignment="1">
      <alignment vertical="center"/>
    </xf>
    <xf numFmtId="49" fontId="49" fillId="0" borderId="22" xfId="76" applyNumberFormat="1" applyFont="1" applyBorder="1" applyAlignment="1">
      <alignment horizontal="left" vertical="center" wrapText="1"/>
    </xf>
    <xf numFmtId="4" fontId="50" fillId="47" borderId="22" xfId="77" applyNumberFormat="1" applyFont="1" applyFill="1" applyBorder="1" applyAlignment="1">
      <alignment vertical="center"/>
    </xf>
    <xf numFmtId="4" fontId="50" fillId="47" borderId="23" xfId="77" applyNumberFormat="1" applyFont="1" applyFill="1" applyBorder="1" applyAlignment="1">
      <alignment vertical="center"/>
    </xf>
    <xf numFmtId="3" fontId="51" fillId="36" borderId="22" xfId="75" applyNumberFormat="1" applyFont="1" applyFill="1" applyBorder="1" applyAlignment="1">
      <alignment horizontal="center" vertical="center"/>
    </xf>
    <xf numFmtId="4" fontId="51" fillId="36" borderId="22" xfId="75" applyNumberFormat="1" applyFont="1" applyFill="1" applyBorder="1" applyAlignment="1">
      <alignment vertical="center"/>
    </xf>
    <xf numFmtId="4" fontId="51" fillId="36" borderId="23" xfId="75" applyNumberFormat="1" applyFont="1" applyFill="1" applyBorder="1" applyAlignment="1">
      <alignment vertical="center"/>
    </xf>
    <xf numFmtId="4" fontId="51" fillId="36" borderId="24" xfId="75" applyNumberFormat="1" applyFont="1" applyFill="1" applyBorder="1" applyAlignment="1">
      <alignment vertical="center"/>
    </xf>
    <xf numFmtId="4" fontId="51" fillId="41" borderId="23" xfId="75" applyNumberFormat="1" applyFont="1" applyFill="1" applyBorder="1" applyAlignment="1">
      <alignment vertical="center"/>
    </xf>
    <xf numFmtId="0" fontId="49" fillId="0" borderId="22" xfId="76" applyFont="1" applyBorder="1" applyAlignment="1">
      <alignment horizontal="left" vertical="center" wrapText="1"/>
    </xf>
    <xf numFmtId="1" fontId="51" fillId="46" borderId="22" xfId="75" applyNumberFormat="1" applyFont="1" applyFill="1" applyBorder="1" applyAlignment="1">
      <alignment horizontal="center" vertical="center"/>
    </xf>
    <xf numFmtId="4" fontId="49" fillId="45" borderId="25" xfId="75" applyNumberFormat="1" applyFont="1" applyFill="1" applyBorder="1" applyAlignment="1">
      <alignment vertical="center"/>
    </xf>
    <xf numFmtId="4" fontId="47" fillId="45" borderId="25" xfId="77" applyNumberFormat="1" applyFont="1" applyFill="1" applyBorder="1" applyAlignment="1">
      <alignment vertical="center"/>
    </xf>
    <xf numFmtId="4" fontId="49" fillId="45" borderId="41" xfId="75" applyNumberFormat="1" applyFont="1" applyFill="1" applyBorder="1" applyAlignment="1">
      <alignment vertical="center"/>
    </xf>
    <xf numFmtId="4" fontId="49" fillId="41" borderId="25" xfId="75" applyNumberFormat="1" applyFont="1" applyFill="1" applyBorder="1" applyAlignment="1">
      <alignment vertical="center"/>
    </xf>
    <xf numFmtId="4" fontId="47" fillId="47" borderId="25" xfId="77" applyNumberFormat="1" applyFont="1" applyFill="1" applyBorder="1" applyAlignment="1">
      <alignment vertical="center"/>
    </xf>
    <xf numFmtId="4" fontId="47" fillId="47" borderId="28" xfId="77" applyNumberFormat="1" applyFont="1" applyFill="1" applyBorder="1" applyAlignment="1">
      <alignment vertical="center"/>
    </xf>
    <xf numFmtId="4" fontId="49" fillId="41" borderId="41" xfId="75" applyNumberFormat="1" applyFont="1" applyFill="1" applyBorder="1" applyAlignment="1">
      <alignment vertical="center"/>
    </xf>
    <xf numFmtId="4" fontId="50" fillId="47" borderId="25" xfId="77" applyNumberFormat="1" applyFont="1" applyFill="1" applyBorder="1" applyAlignment="1">
      <alignment vertical="center"/>
    </xf>
    <xf numFmtId="4" fontId="50" fillId="47" borderId="28" xfId="77" applyNumberFormat="1" applyFont="1" applyFill="1" applyBorder="1" applyAlignment="1">
      <alignment vertical="center"/>
    </xf>
    <xf numFmtId="1" fontId="51" fillId="44" borderId="42" xfId="75" applyNumberFormat="1" applyFont="1" applyFill="1" applyBorder="1" applyAlignment="1">
      <alignment horizontal="center" vertical="center"/>
    </xf>
    <xf numFmtId="1" fontId="51" fillId="44" borderId="25" xfId="75" applyNumberFormat="1" applyFont="1" applyFill="1" applyBorder="1" applyAlignment="1">
      <alignment horizontal="center" vertical="center"/>
    </xf>
    <xf numFmtId="0" fontId="51" fillId="44" borderId="25" xfId="76" applyFont="1" applyFill="1" applyBorder="1" applyAlignment="1">
      <alignment horizontal="center" vertical="center" wrapText="1"/>
    </xf>
    <xf numFmtId="4" fontId="51" fillId="45" borderId="25" xfId="75" applyNumberFormat="1" applyFont="1" applyFill="1" applyBorder="1" applyAlignment="1">
      <alignment vertical="center"/>
    </xf>
    <xf numFmtId="1" fontId="49" fillId="0" borderId="42" xfId="75" applyNumberFormat="1" applyFont="1" applyBorder="1" applyAlignment="1">
      <alignment horizontal="center" vertical="center"/>
    </xf>
    <xf numFmtId="1" fontId="51" fillId="0" borderId="25" xfId="75" applyNumberFormat="1" applyFont="1" applyBorder="1" applyAlignment="1">
      <alignment horizontal="center" vertical="center"/>
    </xf>
    <xf numFmtId="0" fontId="51" fillId="0" borderId="25" xfId="76" applyFont="1" applyBorder="1" applyAlignment="1">
      <alignment horizontal="left" vertical="center" wrapText="1"/>
    </xf>
    <xf numFmtId="4" fontId="51" fillId="41" borderId="25" xfId="75" applyNumberFormat="1" applyFont="1" applyFill="1" applyBorder="1" applyAlignment="1">
      <alignment vertical="center"/>
    </xf>
    <xf numFmtId="1" fontId="49" fillId="0" borderId="25" xfId="75" applyNumberFormat="1" applyFont="1" applyBorder="1" applyAlignment="1">
      <alignment horizontal="center" vertical="center"/>
    </xf>
    <xf numFmtId="4" fontId="51" fillId="45" borderId="41" xfId="75" applyNumberFormat="1" applyFont="1" applyFill="1" applyBorder="1" applyAlignment="1">
      <alignment vertical="center"/>
    </xf>
    <xf numFmtId="4" fontId="51" fillId="41" borderId="41" xfId="75" applyNumberFormat="1" applyFont="1" applyFill="1" applyBorder="1" applyAlignment="1">
      <alignment vertical="center"/>
    </xf>
    <xf numFmtId="3" fontId="51" fillId="0" borderId="25" xfId="75" applyNumberFormat="1" applyFont="1" applyBorder="1" applyAlignment="1">
      <alignment horizontal="left" vertical="center" wrapText="1"/>
    </xf>
    <xf numFmtId="4" fontId="50" fillId="47" borderId="43" xfId="77" applyNumberFormat="1" applyFont="1" applyFill="1" applyBorder="1" applyAlignment="1">
      <alignment vertical="center"/>
    </xf>
    <xf numFmtId="4" fontId="47" fillId="47" borderId="44" xfId="77" applyNumberFormat="1" applyFont="1" applyFill="1" applyBorder="1" applyAlignment="1">
      <alignment vertical="center"/>
    </xf>
    <xf numFmtId="4" fontId="47" fillId="47" borderId="39" xfId="77" applyNumberFormat="1" applyFont="1" applyFill="1" applyBorder="1" applyAlignment="1">
      <alignment vertical="center"/>
    </xf>
    <xf numFmtId="4" fontId="49" fillId="41" borderId="45" xfId="75" applyNumberFormat="1" applyFont="1" applyFill="1" applyBorder="1" applyAlignment="1">
      <alignment vertical="center"/>
    </xf>
    <xf numFmtId="3" fontId="51" fillId="44" borderId="25" xfId="75" applyNumberFormat="1" applyFont="1" applyFill="1" applyBorder="1" applyAlignment="1">
      <alignment horizontal="center" vertical="center" wrapText="1"/>
    </xf>
    <xf numFmtId="1" fontId="51" fillId="0" borderId="42" xfId="75" applyNumberFormat="1" applyFont="1" applyBorder="1" applyAlignment="1">
      <alignment horizontal="center" vertical="center"/>
    </xf>
    <xf numFmtId="0" fontId="47" fillId="36" borderId="46" xfId="75" applyFont="1" applyFill="1" applyBorder="1" applyAlignment="1">
      <alignment vertical="center"/>
    </xf>
    <xf numFmtId="0" fontId="47" fillId="36" borderId="47" xfId="75" applyFont="1" applyFill="1" applyBorder="1" applyAlignment="1">
      <alignment vertical="center"/>
    </xf>
    <xf numFmtId="0" fontId="47" fillId="36" borderId="47" xfId="75" applyFont="1" applyFill="1" applyBorder="1" applyAlignment="1">
      <alignment horizontal="center" vertical="center"/>
    </xf>
    <xf numFmtId="4" fontId="47" fillId="36" borderId="47" xfId="75" applyNumberFormat="1" applyFont="1" applyFill="1" applyBorder="1" applyAlignment="1">
      <alignment vertical="center"/>
    </xf>
    <xf numFmtId="0" fontId="50" fillId="0" borderId="0" xfId="75" applyFont="1"/>
    <xf numFmtId="164" fontId="50" fillId="0" borderId="0" xfId="75" applyNumberFormat="1" applyFont="1"/>
    <xf numFmtId="4" fontId="45" fillId="0" borderId="0" xfId="75" applyNumberFormat="1"/>
    <xf numFmtId="164" fontId="45" fillId="0" borderId="0" xfId="75" applyNumberFormat="1"/>
    <xf numFmtId="0" fontId="37" fillId="33" borderId="10" xfId="0" applyFont="1" applyFill="1" applyBorder="1" applyAlignment="1">
      <alignment horizontal="center" vertical="center" wrapText="1"/>
    </xf>
    <xf numFmtId="0" fontId="38" fillId="34" borderId="10" xfId="0" applyFont="1" applyFill="1" applyBorder="1" applyAlignment="1">
      <alignment horizontal="center" vertical="center" wrapText="1"/>
    </xf>
    <xf numFmtId="0" fontId="39" fillId="34" borderId="11" xfId="0" applyFont="1" applyFill="1" applyBorder="1" applyAlignment="1">
      <alignment horizontal="center" vertical="center" wrapText="1"/>
    </xf>
    <xf numFmtId="0" fontId="38" fillId="34" borderId="10" xfId="0" applyFont="1" applyFill="1" applyBorder="1" applyAlignment="1">
      <alignment horizontal="left" vertical="center" wrapText="1"/>
    </xf>
    <xf numFmtId="39" fontId="38" fillId="34" borderId="10" xfId="0" applyNumberFormat="1" applyFont="1" applyFill="1" applyBorder="1" applyAlignment="1">
      <alignment horizontal="right" vertical="center" wrapText="1"/>
    </xf>
    <xf numFmtId="0" fontId="40" fillId="33" borderId="12" xfId="0" applyFont="1" applyFill="1" applyBorder="1" applyAlignment="1">
      <alignment horizontal="center" vertical="center" wrapText="1"/>
    </xf>
    <xf numFmtId="0" fontId="39" fillId="35" borderId="11" xfId="0" applyFont="1" applyFill="1" applyBorder="1" applyAlignment="1">
      <alignment horizontal="center" vertical="center" wrapText="1"/>
    </xf>
    <xf numFmtId="0" fontId="39" fillId="35" borderId="10" xfId="0" applyFont="1" applyFill="1" applyBorder="1" applyAlignment="1">
      <alignment horizontal="left" vertical="center" wrapText="1"/>
    </xf>
    <xf numFmtId="39" fontId="39" fillId="35" borderId="10" xfId="0" applyNumberFormat="1" applyFont="1" applyFill="1" applyBorder="1" applyAlignment="1">
      <alignment horizontal="right" vertical="center" wrapText="1"/>
    </xf>
    <xf numFmtId="0" fontId="40" fillId="33" borderId="13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center" vertical="center" wrapText="1"/>
    </xf>
    <xf numFmtId="0" fontId="39" fillId="33" borderId="10" xfId="0" applyFont="1" applyFill="1" applyBorder="1" applyAlignment="1">
      <alignment horizontal="left" vertical="center" wrapText="1"/>
    </xf>
    <xf numFmtId="39" fontId="39" fillId="33" borderId="10" xfId="0" applyNumberFormat="1" applyFont="1" applyFill="1" applyBorder="1" applyAlignment="1">
      <alignment horizontal="right" vertical="center" wrapText="1"/>
    </xf>
    <xf numFmtId="39" fontId="36" fillId="33" borderId="10" xfId="0" applyNumberFormat="1" applyFont="1" applyFill="1" applyBorder="1" applyAlignment="1">
      <alignment horizontal="right" vertical="center" wrapText="1"/>
    </xf>
    <xf numFmtId="0" fontId="53" fillId="0" borderId="0" xfId="65" applyNumberFormat="1" applyFont="1" applyFill="1" applyBorder="1" applyAlignment="1" applyProtection="1">
      <alignment horizontal="left"/>
      <protection locked="0"/>
    </xf>
    <xf numFmtId="49" fontId="54" fillId="40" borderId="22" xfId="65" applyNumberFormat="1" applyFont="1" applyFill="1" applyBorder="1" applyAlignment="1" applyProtection="1">
      <alignment horizontal="center" vertical="center" wrapText="1"/>
      <protection locked="0"/>
    </xf>
    <xf numFmtId="49" fontId="49" fillId="40" borderId="48" xfId="65" applyNumberFormat="1" applyFont="1" applyFill="1" applyBorder="1" applyAlignment="1" applyProtection="1">
      <alignment horizontal="center" vertical="center" wrapText="1"/>
      <protection locked="0"/>
    </xf>
    <xf numFmtId="49" fontId="56" fillId="40" borderId="48" xfId="65" applyNumberFormat="1" applyFont="1" applyFill="1" applyBorder="1" applyAlignment="1" applyProtection="1">
      <alignment horizontal="center" vertical="center" wrapText="1"/>
      <protection locked="0"/>
    </xf>
    <xf numFmtId="49" fontId="56" fillId="40" borderId="22" xfId="65" applyNumberFormat="1" applyFont="1" applyFill="1" applyBorder="1" applyAlignment="1" applyProtection="1">
      <alignment horizontal="center" vertical="center" wrapText="1"/>
      <protection locked="0"/>
    </xf>
    <xf numFmtId="49" fontId="56" fillId="40" borderId="22" xfId="65" applyNumberFormat="1" applyFont="1" applyFill="1" applyBorder="1" applyAlignment="1" applyProtection="1">
      <alignment horizontal="right" vertical="center" wrapText="1"/>
      <protection locked="0"/>
    </xf>
    <xf numFmtId="49" fontId="58" fillId="40" borderId="27" xfId="65" applyNumberFormat="1" applyFont="1" applyFill="1" applyBorder="1" applyAlignment="1" applyProtection="1">
      <alignment horizontal="right" vertical="center" wrapText="1"/>
      <protection locked="0"/>
    </xf>
    <xf numFmtId="49" fontId="55" fillId="48" borderId="22" xfId="65" applyNumberFormat="1" applyFont="1" applyFill="1" applyBorder="1" applyAlignment="1" applyProtection="1">
      <alignment horizontal="center" vertical="center" wrapText="1"/>
      <protection locked="0"/>
    </xf>
    <xf numFmtId="49" fontId="55" fillId="48" borderId="22" xfId="65" applyNumberFormat="1" applyFont="1" applyFill="1" applyBorder="1" applyAlignment="1" applyProtection="1">
      <alignment horizontal="right" vertical="center" wrapText="1"/>
      <protection locked="0"/>
    </xf>
    <xf numFmtId="49" fontId="56" fillId="49" borderId="22" xfId="65" applyNumberFormat="1" applyFont="1" applyFill="1" applyBorder="1" applyAlignment="1" applyProtection="1">
      <alignment horizontal="center" vertical="center" wrapText="1"/>
      <protection locked="0"/>
    </xf>
    <xf numFmtId="49" fontId="49" fillId="49" borderId="22" xfId="65" applyNumberFormat="1" applyFont="1" applyFill="1" applyBorder="1" applyAlignment="1" applyProtection="1">
      <alignment horizontal="center" vertical="center" wrapText="1"/>
      <protection locked="0"/>
    </xf>
    <xf numFmtId="49" fontId="56" fillId="49" borderId="22" xfId="65" applyNumberFormat="1" applyFont="1" applyFill="1" applyBorder="1" applyAlignment="1" applyProtection="1">
      <alignment horizontal="right" vertical="center" wrapText="1"/>
      <protection locked="0"/>
    </xf>
    <xf numFmtId="0" fontId="27" fillId="33" borderId="0" xfId="66" applyFont="1" applyFill="1" applyAlignment="1">
      <alignment horizontal="right" vertical="center" wrapText="1"/>
    </xf>
    <xf numFmtId="0" fontId="27" fillId="33" borderId="0" xfId="62" applyFont="1" applyFill="1" applyAlignment="1">
      <alignment horizontal="center" vertical="center" wrapText="1"/>
    </xf>
    <xf numFmtId="0" fontId="37" fillId="33" borderId="10" xfId="62" applyFont="1" applyFill="1" applyBorder="1" applyAlignment="1">
      <alignment horizontal="center" vertical="center" wrapText="1"/>
    </xf>
    <xf numFmtId="0" fontId="39" fillId="34" borderId="10" xfId="62" applyFont="1" applyFill="1" applyBorder="1" applyAlignment="1">
      <alignment horizontal="center" vertical="center" wrapText="1"/>
    </xf>
    <xf numFmtId="39" fontId="38" fillId="34" borderId="10" xfId="62" applyNumberFormat="1" applyFont="1" applyFill="1" applyBorder="1" applyAlignment="1">
      <alignment horizontal="right" vertical="center" wrapText="1"/>
    </xf>
    <xf numFmtId="0" fontId="39" fillId="35" borderId="10" xfId="62" applyFont="1" applyFill="1" applyBorder="1" applyAlignment="1">
      <alignment horizontal="center" vertical="center" wrapText="1"/>
    </xf>
    <xf numFmtId="39" fontId="39" fillId="35" borderId="10" xfId="62" applyNumberFormat="1" applyFont="1" applyFill="1" applyBorder="1" applyAlignment="1">
      <alignment horizontal="right" vertical="center" wrapText="1"/>
    </xf>
    <xf numFmtId="0" fontId="40" fillId="33" borderId="11" xfId="62" applyFont="1" applyFill="1" applyBorder="1" applyAlignment="1">
      <alignment horizontal="center" vertical="center" wrapText="1"/>
    </xf>
    <xf numFmtId="39" fontId="39" fillId="33" borderId="10" xfId="62" applyNumberFormat="1" applyFont="1" applyFill="1" applyBorder="1" applyAlignment="1">
      <alignment horizontal="right" vertical="center" wrapText="1"/>
    </xf>
    <xf numFmtId="0" fontId="38" fillId="33" borderId="10" xfId="62" applyFont="1" applyFill="1" applyBorder="1" applyAlignment="1">
      <alignment horizontal="right" vertical="center" wrapText="1"/>
    </xf>
    <xf numFmtId="39" fontId="36" fillId="33" borderId="10" xfId="62" applyNumberFormat="1" applyFont="1" applyFill="1" applyBorder="1" applyAlignment="1">
      <alignment horizontal="right" vertical="center" wrapText="1"/>
    </xf>
    <xf numFmtId="0" fontId="27" fillId="33" borderId="0" xfId="0" applyFont="1" applyFill="1" applyAlignment="1">
      <alignment horizontal="center" vertical="center" wrapText="1"/>
    </xf>
    <xf numFmtId="0" fontId="37" fillId="33" borderId="10" xfId="0" applyFont="1" applyFill="1" applyBorder="1" applyAlignment="1">
      <alignment horizontal="center" vertical="center" wrapText="1"/>
    </xf>
    <xf numFmtId="0" fontId="39" fillId="34" borderId="10" xfId="0" applyFont="1" applyFill="1" applyBorder="1" applyAlignment="1">
      <alignment horizontal="center" vertical="center" wrapText="1"/>
    </xf>
    <xf numFmtId="39" fontId="38" fillId="34" borderId="10" xfId="0" applyNumberFormat="1" applyFont="1" applyFill="1" applyBorder="1" applyAlignment="1">
      <alignment horizontal="right" vertical="center" wrapText="1"/>
    </xf>
    <xf numFmtId="0" fontId="39" fillId="35" borderId="10" xfId="0" applyFont="1" applyFill="1" applyBorder="1" applyAlignment="1">
      <alignment horizontal="center" vertical="center" wrapText="1"/>
    </xf>
    <xf numFmtId="39" fontId="39" fillId="35" borderId="10" xfId="0" applyNumberFormat="1" applyFont="1" applyFill="1" applyBorder="1" applyAlignment="1">
      <alignment horizontal="right" vertical="center" wrapText="1"/>
    </xf>
    <xf numFmtId="0" fontId="40" fillId="33" borderId="11" xfId="0" applyFont="1" applyFill="1" applyBorder="1" applyAlignment="1">
      <alignment horizontal="center" vertical="center" wrapText="1"/>
    </xf>
    <xf numFmtId="39" fontId="39" fillId="33" borderId="10" xfId="0" applyNumberFormat="1" applyFont="1" applyFill="1" applyBorder="1" applyAlignment="1">
      <alignment horizontal="right" vertical="center" wrapText="1"/>
    </xf>
    <xf numFmtId="0" fontId="38" fillId="33" borderId="10" xfId="0" applyFont="1" applyFill="1" applyBorder="1" applyAlignment="1">
      <alignment horizontal="right" vertical="center" wrapText="1"/>
    </xf>
    <xf numFmtId="39" fontId="36" fillId="33" borderId="10" xfId="0" applyNumberFormat="1" applyFont="1" applyFill="1" applyBorder="1" applyAlignment="1">
      <alignment horizontal="right" vertical="center" wrapText="1"/>
    </xf>
    <xf numFmtId="0" fontId="53" fillId="0" borderId="0" xfId="65" applyNumberFormat="1" applyFont="1" applyFill="1" applyBorder="1" applyAlignment="1" applyProtection="1">
      <alignment horizontal="left"/>
      <protection locked="0"/>
    </xf>
    <xf numFmtId="49" fontId="19" fillId="40" borderId="0" xfId="65" applyNumberFormat="1" applyFill="1" applyAlignment="1" applyProtection="1">
      <alignment horizontal="center" vertical="center" wrapText="1"/>
      <protection locked="0"/>
    </xf>
    <xf numFmtId="49" fontId="56" fillId="40" borderId="23" xfId="65" applyNumberFormat="1" applyFont="1" applyFill="1" applyBorder="1" applyAlignment="1" applyProtection="1">
      <alignment horizontal="right" vertical="center" wrapText="1"/>
      <protection locked="0"/>
    </xf>
    <xf numFmtId="49" fontId="56" fillId="40" borderId="27" xfId="65" applyNumberFormat="1" applyFont="1" applyFill="1" applyBorder="1" applyAlignment="1" applyProtection="1">
      <alignment horizontal="right" vertical="center" wrapText="1"/>
      <protection locked="0"/>
    </xf>
    <xf numFmtId="49" fontId="56" fillId="40" borderId="23" xfId="65" applyNumberFormat="1" applyFont="1" applyFill="1" applyBorder="1" applyAlignment="1" applyProtection="1">
      <alignment horizontal="left" vertical="center" wrapText="1"/>
      <protection locked="0"/>
    </xf>
    <xf numFmtId="49" fontId="56" fillId="40" borderId="27" xfId="65" applyNumberFormat="1" applyFont="1" applyFill="1" applyBorder="1" applyAlignment="1" applyProtection="1">
      <alignment horizontal="left" vertical="center" wrapText="1"/>
      <protection locked="0"/>
    </xf>
    <xf numFmtId="49" fontId="54" fillId="40" borderId="0" xfId="65" applyNumberFormat="1" applyFont="1" applyFill="1" applyAlignment="1" applyProtection="1">
      <alignment horizontal="center" vertical="center" wrapText="1"/>
      <protection locked="0"/>
    </xf>
    <xf numFmtId="49" fontId="56" fillId="40" borderId="22" xfId="65" applyNumberFormat="1" applyFont="1" applyFill="1" applyBorder="1" applyAlignment="1" applyProtection="1">
      <alignment horizontal="left" vertical="center" wrapText="1"/>
      <protection locked="0"/>
    </xf>
    <xf numFmtId="49" fontId="56" fillId="40" borderId="22" xfId="65" applyNumberFormat="1" applyFont="1" applyFill="1" applyBorder="1" applyAlignment="1" applyProtection="1">
      <alignment horizontal="right" vertical="center" wrapText="1"/>
      <protection locked="0"/>
    </xf>
    <xf numFmtId="49" fontId="57" fillId="40" borderId="22" xfId="65" applyNumberFormat="1" applyFont="1" applyFill="1" applyBorder="1" applyAlignment="1" applyProtection="1">
      <alignment horizontal="right" vertical="center" wrapText="1"/>
      <protection locked="0"/>
    </xf>
    <xf numFmtId="49" fontId="58" fillId="40" borderId="27" xfId="65" applyNumberFormat="1" applyFont="1" applyFill="1" applyBorder="1" applyAlignment="1" applyProtection="1">
      <alignment horizontal="right" vertical="center" wrapText="1"/>
      <protection locked="0"/>
    </xf>
    <xf numFmtId="49" fontId="56" fillId="49" borderId="22" xfId="65" applyNumberFormat="1" applyFont="1" applyFill="1" applyBorder="1" applyAlignment="1" applyProtection="1">
      <alignment horizontal="left" vertical="center" wrapText="1"/>
      <protection locked="0"/>
    </xf>
    <xf numFmtId="49" fontId="56" fillId="49" borderId="22" xfId="65" applyNumberFormat="1" applyFont="1" applyFill="1" applyBorder="1" applyAlignment="1" applyProtection="1">
      <alignment horizontal="right" vertical="center" wrapText="1"/>
      <protection locked="0"/>
    </xf>
    <xf numFmtId="49" fontId="55" fillId="48" borderId="22" xfId="65" applyNumberFormat="1" applyFont="1" applyFill="1" applyBorder="1" applyAlignment="1" applyProtection="1">
      <alignment horizontal="left" vertical="center" wrapText="1"/>
      <protection locked="0"/>
    </xf>
    <xf numFmtId="49" fontId="55" fillId="48" borderId="22" xfId="65" applyNumberFormat="1" applyFont="1" applyFill="1" applyBorder="1" applyAlignment="1" applyProtection="1">
      <alignment horizontal="right" vertical="center" wrapText="1"/>
      <protection locked="0"/>
    </xf>
    <xf numFmtId="49" fontId="54" fillId="40" borderId="22" xfId="65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74" applyFont="1" applyAlignment="1">
      <alignment horizontal="center" vertical="center" wrapText="1"/>
    </xf>
    <xf numFmtId="0" fontId="46" fillId="0" borderId="14" xfId="74" applyFont="1" applyBorder="1" applyAlignment="1">
      <alignment horizontal="center" vertical="center" wrapText="1"/>
    </xf>
    <xf numFmtId="0" fontId="47" fillId="36" borderId="15" xfId="75" applyFont="1" applyFill="1" applyBorder="1" applyAlignment="1">
      <alignment horizontal="center" vertical="center" wrapText="1"/>
    </xf>
    <xf numFmtId="0" fontId="47" fillId="36" borderId="21" xfId="75" applyFont="1" applyFill="1" applyBorder="1" applyAlignment="1">
      <alignment horizontal="center" vertical="center" wrapText="1"/>
    </xf>
    <xf numFmtId="0" fontId="47" fillId="36" borderId="16" xfId="75" applyFont="1" applyFill="1" applyBorder="1" applyAlignment="1">
      <alignment horizontal="center" vertical="center" wrapText="1"/>
    </xf>
    <xf numFmtId="0" fontId="47" fillId="36" borderId="22" xfId="75" applyFont="1" applyFill="1" applyBorder="1" applyAlignment="1">
      <alignment horizontal="center" vertical="center" wrapText="1"/>
    </xf>
    <xf numFmtId="0" fontId="48" fillId="36" borderId="16" xfId="75" applyFont="1" applyFill="1" applyBorder="1" applyAlignment="1">
      <alignment horizontal="center" vertical="center" wrapText="1"/>
    </xf>
    <xf numFmtId="0" fontId="48" fillId="36" borderId="22" xfId="75" applyFont="1" applyFill="1" applyBorder="1" applyAlignment="1">
      <alignment horizontal="center" vertical="center" wrapText="1"/>
    </xf>
    <xf numFmtId="0" fontId="48" fillId="36" borderId="17" xfId="75" applyFont="1" applyFill="1" applyBorder="1" applyAlignment="1">
      <alignment horizontal="center" vertical="center" wrapText="1"/>
    </xf>
    <xf numFmtId="0" fontId="48" fillId="36" borderId="18" xfId="75" applyFont="1" applyFill="1" applyBorder="1" applyAlignment="1">
      <alignment horizontal="center" vertical="center" wrapText="1"/>
    </xf>
    <xf numFmtId="0" fontId="48" fillId="36" borderId="19" xfId="75" applyFont="1" applyFill="1" applyBorder="1" applyAlignment="1">
      <alignment horizontal="center" vertical="center" wrapText="1"/>
    </xf>
    <xf numFmtId="0" fontId="48" fillId="36" borderId="20" xfId="75" applyFont="1" applyFill="1" applyBorder="1" applyAlignment="1">
      <alignment horizontal="center" vertical="center" wrapText="1"/>
    </xf>
    <xf numFmtId="0" fontId="41" fillId="33" borderId="0" xfId="62" applyFont="1" applyFill="1" applyAlignment="1">
      <alignment horizontal="left" vertical="top" wrapText="1"/>
    </xf>
    <xf numFmtId="0" fontId="41" fillId="33" borderId="0" xfId="62" applyFont="1" applyFill="1" applyAlignment="1">
      <alignment horizontal="right" vertical="center" wrapText="1"/>
    </xf>
    <xf numFmtId="0" fontId="59" fillId="34" borderId="10" xfId="0" applyFont="1" applyFill="1" applyBorder="1" applyAlignment="1">
      <alignment horizontal="center" vertical="center" wrapText="1"/>
    </xf>
    <xf numFmtId="0" fontId="60" fillId="34" borderId="10" xfId="0" applyFont="1" applyFill="1" applyBorder="1" applyAlignment="1">
      <alignment horizontal="center" vertical="center" wrapText="1"/>
    </xf>
    <xf numFmtId="0" fontId="60" fillId="34" borderId="11" xfId="0" applyFont="1" applyFill="1" applyBorder="1" applyAlignment="1">
      <alignment horizontal="center" vertical="center" wrapText="1"/>
    </xf>
    <xf numFmtId="0" fontId="59" fillId="34" borderId="10" xfId="0" applyFont="1" applyFill="1" applyBorder="1" applyAlignment="1">
      <alignment horizontal="left" vertical="center" wrapText="1"/>
    </xf>
    <xf numFmtId="39" fontId="59" fillId="34" borderId="10" xfId="0" applyNumberFormat="1" applyFont="1" applyFill="1" applyBorder="1" applyAlignment="1">
      <alignment horizontal="right" vertical="center" wrapText="1"/>
    </xf>
    <xf numFmtId="39" fontId="59" fillId="34" borderId="10" xfId="0" applyNumberFormat="1" applyFont="1" applyFill="1" applyBorder="1" applyAlignment="1">
      <alignment horizontal="right" vertical="center" wrapText="1"/>
    </xf>
    <xf numFmtId="0" fontId="61" fillId="33" borderId="12" xfId="0" applyFont="1" applyFill="1" applyBorder="1" applyAlignment="1">
      <alignment horizontal="center" vertical="center" wrapText="1"/>
    </xf>
    <xf numFmtId="0" fontId="60" fillId="35" borderId="10" xfId="0" applyFont="1" applyFill="1" applyBorder="1" applyAlignment="1">
      <alignment horizontal="center" vertical="center" wrapText="1"/>
    </xf>
    <xf numFmtId="0" fontId="60" fillId="35" borderId="11" xfId="0" applyFont="1" applyFill="1" applyBorder="1" applyAlignment="1">
      <alignment horizontal="center" vertical="center" wrapText="1"/>
    </xf>
    <xf numFmtId="0" fontId="60" fillId="35" borderId="10" xfId="0" applyFont="1" applyFill="1" applyBorder="1" applyAlignment="1">
      <alignment horizontal="left" vertical="center" wrapText="1"/>
    </xf>
    <xf numFmtId="39" fontId="60" fillId="35" borderId="10" xfId="0" applyNumberFormat="1" applyFont="1" applyFill="1" applyBorder="1" applyAlignment="1">
      <alignment horizontal="right" vertical="center" wrapText="1"/>
    </xf>
    <xf numFmtId="39" fontId="60" fillId="35" borderId="10" xfId="0" applyNumberFormat="1" applyFont="1" applyFill="1" applyBorder="1" applyAlignment="1">
      <alignment horizontal="right" vertical="center" wrapText="1"/>
    </xf>
    <xf numFmtId="0" fontId="61" fillId="33" borderId="13" xfId="0" applyFont="1" applyFill="1" applyBorder="1" applyAlignment="1">
      <alignment horizontal="center" vertical="center" wrapText="1"/>
    </xf>
    <xf numFmtId="0" fontId="61" fillId="33" borderId="11" xfId="0" applyFont="1" applyFill="1" applyBorder="1" applyAlignment="1">
      <alignment horizontal="center" vertical="center" wrapText="1"/>
    </xf>
    <xf numFmtId="0" fontId="60" fillId="33" borderId="10" xfId="0" applyFont="1" applyFill="1" applyBorder="1" applyAlignment="1">
      <alignment horizontal="center" vertical="center" wrapText="1"/>
    </xf>
    <xf numFmtId="0" fontId="60" fillId="33" borderId="10" xfId="0" applyFont="1" applyFill="1" applyBorder="1" applyAlignment="1">
      <alignment horizontal="left" vertical="center" wrapText="1"/>
    </xf>
    <xf numFmtId="39" fontId="60" fillId="33" borderId="10" xfId="0" applyNumberFormat="1" applyFont="1" applyFill="1" applyBorder="1" applyAlignment="1">
      <alignment horizontal="right" vertical="center" wrapText="1"/>
    </xf>
    <xf numFmtId="39" fontId="60" fillId="33" borderId="10" xfId="0" applyNumberFormat="1" applyFont="1" applyFill="1" applyBorder="1" applyAlignment="1">
      <alignment horizontal="right" vertical="center" wrapText="1"/>
    </xf>
  </cellXfs>
  <cellStyles count="78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 customBuiltin="1"/>
    <cellStyle name="Normalny 10" xfId="54" xr:uid="{00000000-0005-0000-0000-000023000000}"/>
    <cellStyle name="Normalny 10 2" xfId="42" xr:uid="{00000000-0005-0000-0000-000024000000}"/>
    <cellStyle name="Normalny 10 3" xfId="62" xr:uid="{5F00C34D-C5CC-4BCB-BA61-388BF612838D}"/>
    <cellStyle name="Normalny 11" xfId="55" xr:uid="{00000000-0005-0000-0000-000025000000}"/>
    <cellStyle name="Normalny 12" xfId="43" xr:uid="{00000000-0005-0000-0000-000026000000}"/>
    <cellStyle name="Normalny 12 2" xfId="65" xr:uid="{9EC45431-03F9-4FF2-BDB9-3E11F900B5F7}"/>
    <cellStyle name="Normalny 13" xfId="56" xr:uid="{00000000-0005-0000-0000-000027000000}"/>
    <cellStyle name="Normalny 14" xfId="60" xr:uid="{00000000-0005-0000-0000-000028000000}"/>
    <cellStyle name="Normalny 15" xfId="61" xr:uid="{00000000-0005-0000-0000-000029000000}"/>
    <cellStyle name="Normalny 15 2" xfId="67" xr:uid="{31DE6091-EE2D-4CEC-B55E-C0DF16FB439F}"/>
    <cellStyle name="Normalny 16" xfId="68" xr:uid="{FBBC00E5-98A0-4EC9-98E1-9C83BFB67DAF}"/>
    <cellStyle name="Normalny 17" xfId="69" xr:uid="{9EB6ECAA-DA2A-42A6-AAA4-E1B2E977F051}"/>
    <cellStyle name="Normalny 18" xfId="57" xr:uid="{00000000-0005-0000-0000-00002A000000}"/>
    <cellStyle name="Normalny 18 2" xfId="58" xr:uid="{00000000-0005-0000-0000-00002B000000}"/>
    <cellStyle name="Normalny 19" xfId="70" xr:uid="{335C6E38-D682-46C0-9472-153A44AD4272}"/>
    <cellStyle name="Normalny 2" xfId="44" xr:uid="{00000000-0005-0000-0000-00002C000000}"/>
    <cellStyle name="Normalny 2 2" xfId="45" xr:uid="{00000000-0005-0000-0000-00002D000000}"/>
    <cellStyle name="Normalny 2 2 2" xfId="59" xr:uid="{00000000-0005-0000-0000-00002E000000}"/>
    <cellStyle name="Normalny 20" xfId="71" xr:uid="{131D8269-4CEC-43BB-B4FB-D4F991A9D454}"/>
    <cellStyle name="Normalny 21" xfId="72" xr:uid="{AEAA6E95-9532-4576-B2CD-29078599C7B0}"/>
    <cellStyle name="Normalny 22" xfId="46" xr:uid="{00000000-0005-0000-0000-00002F000000}"/>
    <cellStyle name="Normalny 23" xfId="73" xr:uid="{89A265DF-1F6F-44B6-AAE0-ED41FC005530}"/>
    <cellStyle name="Normalny 3" xfId="47" xr:uid="{00000000-0005-0000-0000-000030000000}"/>
    <cellStyle name="Normalny 4" xfId="50" xr:uid="{00000000-0005-0000-0000-000031000000}"/>
    <cellStyle name="Normalny 4 2" xfId="64" xr:uid="{59702B28-2830-4203-AB60-CA613177880D}"/>
    <cellStyle name="Normalny 4 2 2" xfId="66" xr:uid="{EA2D0CAB-D932-4194-84BC-813D18614615}"/>
    <cellStyle name="Normalny 5" xfId="48" xr:uid="{00000000-0005-0000-0000-000032000000}"/>
    <cellStyle name="Normalny 6" xfId="49" xr:uid="{00000000-0005-0000-0000-000033000000}"/>
    <cellStyle name="Normalny 7" xfId="51" xr:uid="{00000000-0005-0000-0000-000034000000}"/>
    <cellStyle name="Normalny 8" xfId="52" xr:uid="{00000000-0005-0000-0000-000035000000}"/>
    <cellStyle name="Normalny 8 2" xfId="63" xr:uid="{FE0D1BF9-480A-4118-8A23-915DA7262F2F}"/>
    <cellStyle name="Normalny 9" xfId="53" xr:uid="{00000000-0005-0000-0000-000036000000}"/>
    <cellStyle name="Normalny_2). PROJEKT BUDŻETU na 2010 rok-BIP" xfId="75" xr:uid="{77FBD6A6-95DA-4DCA-AD64-CBA574A40787}"/>
    <cellStyle name="Normalny_Plan na 2009 rok" xfId="77" xr:uid="{0FA46F3A-1A17-4F72-9275-6A0DB3FCE777}"/>
    <cellStyle name="Normalny_Wydatki 2007 ogółem 2" xfId="76" xr:uid="{6AD9F996-CA18-47EC-838C-BBEC60CE9B83}"/>
    <cellStyle name="Normalny_załącznikiki-do projektu powiat" xfId="74" xr:uid="{1B75E58B-F8BC-41F9-B811-FE5A27BAFF9B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AB45-85C7-4A96-BEC6-E3CED1495268}">
  <dimension ref="A1:K14"/>
  <sheetViews>
    <sheetView tabSelected="1" workbookViewId="0">
      <selection sqref="A1:K14"/>
    </sheetView>
  </sheetViews>
  <sheetFormatPr defaultRowHeight="10.5" x14ac:dyDescent="0.25"/>
  <cols>
    <col min="1" max="1" width="11.425781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.140625" style="1" customWidth="1"/>
    <col min="10" max="10" width="3.42578125" style="1" hidden="1" customWidth="1"/>
    <col min="11" max="11" width="9.140625" style="1" hidden="1" customWidth="1"/>
    <col min="12" max="256" width="9.140625" style="1"/>
    <col min="257" max="257" width="11.425781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266" width="3.42578125" style="1" customWidth="1"/>
    <col min="267" max="512" width="9.140625" style="1"/>
    <col min="513" max="513" width="11.425781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522" width="3.42578125" style="1" customWidth="1"/>
    <col min="523" max="768" width="9.140625" style="1"/>
    <col min="769" max="769" width="11.425781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778" width="3.42578125" style="1" customWidth="1"/>
    <col min="779" max="1024" width="9.140625" style="1"/>
    <col min="1025" max="1025" width="11.425781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034" width="3.42578125" style="1" customWidth="1"/>
    <col min="1035" max="1280" width="9.140625" style="1"/>
    <col min="1281" max="1281" width="11.425781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290" width="3.42578125" style="1" customWidth="1"/>
    <col min="1291" max="1536" width="9.140625" style="1"/>
    <col min="1537" max="1537" width="11.425781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546" width="3.42578125" style="1" customWidth="1"/>
    <col min="1547" max="1792" width="9.140625" style="1"/>
    <col min="1793" max="1793" width="11.425781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1802" width="3.42578125" style="1" customWidth="1"/>
    <col min="1803" max="2048" width="9.140625" style="1"/>
    <col min="2049" max="2049" width="11.425781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058" width="3.42578125" style="1" customWidth="1"/>
    <col min="2059" max="2304" width="9.140625" style="1"/>
    <col min="2305" max="2305" width="11.425781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314" width="3.42578125" style="1" customWidth="1"/>
    <col min="2315" max="2560" width="9.140625" style="1"/>
    <col min="2561" max="2561" width="11.425781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570" width="3.42578125" style="1" customWidth="1"/>
    <col min="2571" max="2816" width="9.140625" style="1"/>
    <col min="2817" max="2817" width="11.425781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2826" width="3.42578125" style="1" customWidth="1"/>
    <col min="2827" max="3072" width="9.140625" style="1"/>
    <col min="3073" max="3073" width="11.425781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082" width="3.42578125" style="1" customWidth="1"/>
    <col min="3083" max="3328" width="9.140625" style="1"/>
    <col min="3329" max="3329" width="11.425781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338" width="3.42578125" style="1" customWidth="1"/>
    <col min="3339" max="3584" width="9.140625" style="1"/>
    <col min="3585" max="3585" width="11.425781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594" width="3.42578125" style="1" customWidth="1"/>
    <col min="3595" max="3840" width="9.140625" style="1"/>
    <col min="3841" max="3841" width="11.425781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3850" width="3.42578125" style="1" customWidth="1"/>
    <col min="3851" max="4096" width="9.140625" style="1"/>
    <col min="4097" max="4097" width="11.425781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106" width="3.42578125" style="1" customWidth="1"/>
    <col min="4107" max="4352" width="9.140625" style="1"/>
    <col min="4353" max="4353" width="11.425781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362" width="3.42578125" style="1" customWidth="1"/>
    <col min="4363" max="4608" width="9.140625" style="1"/>
    <col min="4609" max="4609" width="11.425781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618" width="3.42578125" style="1" customWidth="1"/>
    <col min="4619" max="4864" width="9.140625" style="1"/>
    <col min="4865" max="4865" width="11.425781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4874" width="3.42578125" style="1" customWidth="1"/>
    <col min="4875" max="5120" width="9.140625" style="1"/>
    <col min="5121" max="5121" width="11.425781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130" width="3.42578125" style="1" customWidth="1"/>
    <col min="5131" max="5376" width="9.140625" style="1"/>
    <col min="5377" max="5377" width="11.425781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386" width="3.42578125" style="1" customWidth="1"/>
    <col min="5387" max="5632" width="9.140625" style="1"/>
    <col min="5633" max="5633" width="11.425781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642" width="3.42578125" style="1" customWidth="1"/>
    <col min="5643" max="5888" width="9.140625" style="1"/>
    <col min="5889" max="5889" width="11.425781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5898" width="3.42578125" style="1" customWidth="1"/>
    <col min="5899" max="6144" width="9.140625" style="1"/>
    <col min="6145" max="6145" width="11.425781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154" width="3.42578125" style="1" customWidth="1"/>
    <col min="6155" max="6400" width="9.140625" style="1"/>
    <col min="6401" max="6401" width="11.425781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410" width="3.42578125" style="1" customWidth="1"/>
    <col min="6411" max="6656" width="9.140625" style="1"/>
    <col min="6657" max="6657" width="11.425781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666" width="3.42578125" style="1" customWidth="1"/>
    <col min="6667" max="6912" width="9.140625" style="1"/>
    <col min="6913" max="6913" width="11.425781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6922" width="3.42578125" style="1" customWidth="1"/>
    <col min="6923" max="7168" width="9.140625" style="1"/>
    <col min="7169" max="7169" width="11.425781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178" width="3.42578125" style="1" customWidth="1"/>
    <col min="7179" max="7424" width="9.140625" style="1"/>
    <col min="7425" max="7425" width="11.425781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434" width="3.42578125" style="1" customWidth="1"/>
    <col min="7435" max="7680" width="9.140625" style="1"/>
    <col min="7681" max="7681" width="11.425781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690" width="3.42578125" style="1" customWidth="1"/>
    <col min="7691" max="7936" width="9.140625" style="1"/>
    <col min="7937" max="7937" width="11.425781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7946" width="3.42578125" style="1" customWidth="1"/>
    <col min="7947" max="8192" width="9.140625" style="1"/>
    <col min="8193" max="8193" width="11.425781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202" width="3.42578125" style="1" customWidth="1"/>
    <col min="8203" max="8448" width="9.140625" style="1"/>
    <col min="8449" max="8449" width="11.425781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458" width="3.42578125" style="1" customWidth="1"/>
    <col min="8459" max="8704" width="9.140625" style="1"/>
    <col min="8705" max="8705" width="11.425781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714" width="3.42578125" style="1" customWidth="1"/>
    <col min="8715" max="8960" width="9.140625" style="1"/>
    <col min="8961" max="8961" width="11.425781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8970" width="3.42578125" style="1" customWidth="1"/>
    <col min="8971" max="9216" width="9.140625" style="1"/>
    <col min="9217" max="9217" width="11.425781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226" width="3.42578125" style="1" customWidth="1"/>
    <col min="9227" max="9472" width="9.140625" style="1"/>
    <col min="9473" max="9473" width="11.425781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482" width="3.42578125" style="1" customWidth="1"/>
    <col min="9483" max="9728" width="9.140625" style="1"/>
    <col min="9729" max="9729" width="11.425781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738" width="3.42578125" style="1" customWidth="1"/>
    <col min="9739" max="9984" width="9.140625" style="1"/>
    <col min="9985" max="9985" width="11.425781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9994" width="3.42578125" style="1" customWidth="1"/>
    <col min="9995" max="10240" width="9.140625" style="1"/>
    <col min="10241" max="10241" width="11.425781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250" width="3.42578125" style="1" customWidth="1"/>
    <col min="10251" max="10496" width="9.140625" style="1"/>
    <col min="10497" max="10497" width="11.425781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506" width="3.42578125" style="1" customWidth="1"/>
    <col min="10507" max="10752" width="9.140625" style="1"/>
    <col min="10753" max="10753" width="11.425781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0762" width="3.42578125" style="1" customWidth="1"/>
    <col min="10763" max="11008" width="9.140625" style="1"/>
    <col min="11009" max="11009" width="11.425781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018" width="3.42578125" style="1" customWidth="1"/>
    <col min="11019" max="11264" width="9.140625" style="1"/>
    <col min="11265" max="11265" width="11.425781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274" width="3.42578125" style="1" customWidth="1"/>
    <col min="11275" max="11520" width="9.140625" style="1"/>
    <col min="11521" max="11521" width="11.425781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530" width="3.42578125" style="1" customWidth="1"/>
    <col min="11531" max="11776" width="9.140625" style="1"/>
    <col min="11777" max="11777" width="11.425781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1786" width="3.42578125" style="1" customWidth="1"/>
    <col min="11787" max="12032" width="9.140625" style="1"/>
    <col min="12033" max="12033" width="11.425781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042" width="3.42578125" style="1" customWidth="1"/>
    <col min="12043" max="12288" width="9.140625" style="1"/>
    <col min="12289" max="12289" width="11.425781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298" width="3.42578125" style="1" customWidth="1"/>
    <col min="12299" max="12544" width="9.140625" style="1"/>
    <col min="12545" max="12545" width="11.425781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554" width="3.42578125" style="1" customWidth="1"/>
    <col min="12555" max="12800" width="9.140625" style="1"/>
    <col min="12801" max="12801" width="11.425781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2810" width="3.42578125" style="1" customWidth="1"/>
    <col min="12811" max="13056" width="9.140625" style="1"/>
    <col min="13057" max="13057" width="11.425781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066" width="3.42578125" style="1" customWidth="1"/>
    <col min="13067" max="13312" width="9.140625" style="1"/>
    <col min="13313" max="13313" width="11.425781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322" width="3.42578125" style="1" customWidth="1"/>
    <col min="13323" max="13568" width="9.140625" style="1"/>
    <col min="13569" max="13569" width="11.425781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578" width="3.42578125" style="1" customWidth="1"/>
    <col min="13579" max="13824" width="9.140625" style="1"/>
    <col min="13825" max="13825" width="11.425781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3834" width="3.42578125" style="1" customWidth="1"/>
    <col min="13835" max="14080" width="9.140625" style="1"/>
    <col min="14081" max="14081" width="11.425781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090" width="3.42578125" style="1" customWidth="1"/>
    <col min="14091" max="14336" width="9.140625" style="1"/>
    <col min="14337" max="14337" width="11.425781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346" width="3.42578125" style="1" customWidth="1"/>
    <col min="14347" max="14592" width="9.140625" style="1"/>
    <col min="14593" max="14593" width="11.425781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602" width="3.42578125" style="1" customWidth="1"/>
    <col min="14603" max="14848" width="9.140625" style="1"/>
    <col min="14849" max="14849" width="11.425781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4858" width="3.42578125" style="1" customWidth="1"/>
    <col min="14859" max="15104" width="9.140625" style="1"/>
    <col min="15105" max="15105" width="11.425781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114" width="3.42578125" style="1" customWidth="1"/>
    <col min="15115" max="15360" width="9.140625" style="1"/>
    <col min="15361" max="15361" width="11.425781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370" width="3.42578125" style="1" customWidth="1"/>
    <col min="15371" max="15616" width="9.140625" style="1"/>
    <col min="15617" max="15617" width="11.425781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626" width="3.42578125" style="1" customWidth="1"/>
    <col min="15627" max="15872" width="9.140625" style="1"/>
    <col min="15873" max="15873" width="11.425781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5882" width="3.42578125" style="1" customWidth="1"/>
    <col min="15883" max="16128" width="9.140625" style="1"/>
    <col min="16129" max="16129" width="11.425781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138" width="3.42578125" style="1" customWidth="1"/>
    <col min="16139" max="16384" width="9.140625" style="1"/>
  </cols>
  <sheetData>
    <row r="1" spans="1:11" ht="36" customHeight="1" x14ac:dyDescent="0.25">
      <c r="A1" s="193" t="s">
        <v>201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9.5" customHeight="1" x14ac:dyDescent="0.25">
      <c r="A2" s="194" t="s">
        <v>199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1" ht="13.7" customHeight="1" x14ac:dyDescent="0.25">
      <c r="A3" s="2" t="s">
        <v>2</v>
      </c>
      <c r="B3" s="195" t="s">
        <v>3</v>
      </c>
      <c r="C3" s="195"/>
      <c r="D3" s="2" t="s">
        <v>4</v>
      </c>
      <c r="E3" s="2" t="s">
        <v>5</v>
      </c>
      <c r="F3" s="2" t="s">
        <v>6</v>
      </c>
      <c r="G3" s="195" t="s">
        <v>7</v>
      </c>
      <c r="H3" s="195"/>
      <c r="I3" s="2" t="s">
        <v>8</v>
      </c>
    </row>
    <row r="4" spans="1:11" ht="12.2" customHeight="1" x14ac:dyDescent="0.25">
      <c r="A4" s="3" t="s">
        <v>133</v>
      </c>
      <c r="B4" s="196" t="s">
        <v>0</v>
      </c>
      <c r="C4" s="196"/>
      <c r="D4" s="4" t="s">
        <v>0</v>
      </c>
      <c r="E4" s="5" t="s">
        <v>134</v>
      </c>
      <c r="F4" s="6">
        <v>2127</v>
      </c>
      <c r="G4" s="197">
        <v>417</v>
      </c>
      <c r="H4" s="197"/>
      <c r="I4" s="6">
        <v>2544</v>
      </c>
    </row>
    <row r="5" spans="1:11" ht="12.2" customHeight="1" x14ac:dyDescent="0.25">
      <c r="A5" s="7" t="s">
        <v>0</v>
      </c>
      <c r="B5" s="198" t="s">
        <v>135</v>
      </c>
      <c r="C5" s="198"/>
      <c r="D5" s="8" t="s">
        <v>0</v>
      </c>
      <c r="E5" s="9" t="s">
        <v>136</v>
      </c>
      <c r="F5" s="10">
        <v>2127</v>
      </c>
      <c r="G5" s="199">
        <v>417</v>
      </c>
      <c r="H5" s="199"/>
      <c r="I5" s="10">
        <v>2544</v>
      </c>
    </row>
    <row r="6" spans="1:11" ht="38.25" customHeight="1" x14ac:dyDescent="0.25">
      <c r="A6" s="11" t="s">
        <v>0</v>
      </c>
      <c r="B6" s="200" t="s">
        <v>0</v>
      </c>
      <c r="C6" s="200"/>
      <c r="D6" s="12" t="s">
        <v>137</v>
      </c>
      <c r="E6" s="13" t="s">
        <v>138</v>
      </c>
      <c r="F6" s="14">
        <v>2127</v>
      </c>
      <c r="G6" s="201">
        <v>417</v>
      </c>
      <c r="H6" s="201"/>
      <c r="I6" s="14">
        <v>2544</v>
      </c>
    </row>
    <row r="7" spans="1:11" ht="13.7" customHeight="1" x14ac:dyDescent="0.25">
      <c r="A7" s="202" t="s">
        <v>14</v>
      </c>
      <c r="B7" s="202"/>
      <c r="C7" s="202"/>
      <c r="D7" s="202"/>
      <c r="E7" s="202"/>
      <c r="F7" s="15">
        <v>2547</v>
      </c>
      <c r="G7" s="203">
        <v>417</v>
      </c>
      <c r="H7" s="203"/>
      <c r="I7" s="15">
        <v>2964</v>
      </c>
    </row>
    <row r="8" spans="1:11" ht="20.25" customHeight="1" x14ac:dyDescent="0.25"/>
    <row r="9" spans="1:11" ht="23.25" customHeight="1" x14ac:dyDescent="0.25">
      <c r="A9" s="204" t="s">
        <v>200</v>
      </c>
      <c r="B9" s="204"/>
      <c r="C9" s="204"/>
      <c r="D9" s="204"/>
      <c r="E9" s="204"/>
      <c r="F9" s="204"/>
      <c r="G9" s="204"/>
      <c r="H9" s="204"/>
      <c r="I9" s="204"/>
    </row>
    <row r="10" spans="1:11" ht="12" x14ac:dyDescent="0.25">
      <c r="A10" s="167" t="s">
        <v>2</v>
      </c>
      <c r="B10" s="205" t="s">
        <v>3</v>
      </c>
      <c r="C10" s="205"/>
      <c r="D10" s="167" t="s">
        <v>4</v>
      </c>
      <c r="E10" s="167" t="s">
        <v>5</v>
      </c>
      <c r="F10" s="167" t="s">
        <v>6</v>
      </c>
      <c r="G10" s="205" t="s">
        <v>7</v>
      </c>
      <c r="H10" s="205"/>
      <c r="I10" s="167" t="s">
        <v>8</v>
      </c>
    </row>
    <row r="11" spans="1:11" ht="11.25" x14ac:dyDescent="0.25">
      <c r="A11" s="168" t="s">
        <v>31</v>
      </c>
      <c r="B11" s="206" t="s">
        <v>0</v>
      </c>
      <c r="C11" s="206"/>
      <c r="D11" s="169" t="s">
        <v>0</v>
      </c>
      <c r="E11" s="170" t="s">
        <v>32</v>
      </c>
      <c r="F11" s="171">
        <v>2127</v>
      </c>
      <c r="G11" s="207">
        <v>417</v>
      </c>
      <c r="H11" s="207"/>
      <c r="I11" s="171">
        <v>2544</v>
      </c>
    </row>
    <row r="12" spans="1:11" ht="11.25" x14ac:dyDescent="0.25">
      <c r="A12" s="172" t="s">
        <v>0</v>
      </c>
      <c r="B12" s="208" t="s">
        <v>115</v>
      </c>
      <c r="C12" s="208"/>
      <c r="D12" s="173" t="s">
        <v>0</v>
      </c>
      <c r="E12" s="174" t="s">
        <v>43</v>
      </c>
      <c r="F12" s="175">
        <v>2127</v>
      </c>
      <c r="G12" s="209">
        <v>417</v>
      </c>
      <c r="H12" s="209"/>
      <c r="I12" s="175">
        <v>2544</v>
      </c>
    </row>
    <row r="13" spans="1:11" ht="22.5" x14ac:dyDescent="0.25">
      <c r="A13" s="176" t="s">
        <v>0</v>
      </c>
      <c r="B13" s="210" t="s">
        <v>0</v>
      </c>
      <c r="C13" s="210"/>
      <c r="D13" s="177" t="s">
        <v>178</v>
      </c>
      <c r="E13" s="178" t="s">
        <v>179</v>
      </c>
      <c r="F13" s="179">
        <v>2127</v>
      </c>
      <c r="G13" s="211">
        <v>417</v>
      </c>
      <c r="H13" s="211"/>
      <c r="I13" s="179">
        <v>2544</v>
      </c>
    </row>
    <row r="14" spans="1:11" ht="11.25" x14ac:dyDescent="0.25">
      <c r="A14" s="212" t="s">
        <v>14</v>
      </c>
      <c r="B14" s="212"/>
      <c r="C14" s="212"/>
      <c r="D14" s="212"/>
      <c r="E14" s="212"/>
      <c r="F14" s="180">
        <v>2547</v>
      </c>
      <c r="G14" s="213">
        <v>417</v>
      </c>
      <c r="H14" s="213"/>
      <c r="I14" s="180">
        <v>2964</v>
      </c>
    </row>
  </sheetData>
  <mergeCells count="23">
    <mergeCell ref="B12:C12"/>
    <mergeCell ref="G12:H12"/>
    <mergeCell ref="B13:C13"/>
    <mergeCell ref="G13:H13"/>
    <mergeCell ref="A14:E14"/>
    <mergeCell ref="G14:H14"/>
    <mergeCell ref="A9:I9"/>
    <mergeCell ref="B10:C10"/>
    <mergeCell ref="G10:H10"/>
    <mergeCell ref="B11:C11"/>
    <mergeCell ref="G11:H11"/>
    <mergeCell ref="B5:C5"/>
    <mergeCell ref="G5:H5"/>
    <mergeCell ref="B6:C6"/>
    <mergeCell ref="G6:H6"/>
    <mergeCell ref="A7:E7"/>
    <mergeCell ref="G7:H7"/>
    <mergeCell ref="A1:K1"/>
    <mergeCell ref="A2:J2"/>
    <mergeCell ref="B3:C3"/>
    <mergeCell ref="G3:H3"/>
    <mergeCell ref="B4:C4"/>
    <mergeCell ref="G4:H4"/>
  </mergeCells>
  <pageMargins left="0.39" right="0.39" top="0.39" bottom="0.39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C570-65CE-4F6E-A1DF-1198FE00B06E}">
  <sheetPr>
    <pageSetUpPr fitToPage="1"/>
  </sheetPr>
  <dimension ref="A1:K23"/>
  <sheetViews>
    <sheetView showGridLines="0" workbookViewId="0">
      <selection sqref="A1:K21"/>
    </sheetView>
  </sheetViews>
  <sheetFormatPr defaultRowHeight="12.75" x14ac:dyDescent="0.2"/>
  <cols>
    <col min="1" max="1" width="8.7109375" style="181" customWidth="1"/>
    <col min="2" max="4" width="10.85546875" style="181" customWidth="1"/>
    <col min="5" max="5" width="43.7109375" style="181" customWidth="1"/>
    <col min="6" max="7" width="22.85546875" style="181" customWidth="1"/>
    <col min="8" max="8" width="9.85546875" style="181" customWidth="1"/>
    <col min="9" max="9" width="13" style="181" customWidth="1"/>
    <col min="10" max="10" width="1" style="181" hidden="1" customWidth="1"/>
    <col min="11" max="11" width="9.140625" style="181" hidden="1" customWidth="1"/>
    <col min="12" max="255" width="9.140625" style="181"/>
    <col min="256" max="256" width="2.140625" style="181" customWidth="1"/>
    <col min="257" max="257" width="8.7109375" style="181" customWidth="1"/>
    <col min="258" max="260" width="10.85546875" style="181" customWidth="1"/>
    <col min="261" max="261" width="43.7109375" style="181" customWidth="1"/>
    <col min="262" max="263" width="22.85546875" style="181" customWidth="1"/>
    <col min="264" max="264" width="9.85546875" style="181" customWidth="1"/>
    <col min="265" max="265" width="13" style="181" customWidth="1"/>
    <col min="266" max="266" width="1" style="181" customWidth="1"/>
    <col min="267" max="511" width="9.140625" style="181"/>
    <col min="512" max="512" width="2.140625" style="181" customWidth="1"/>
    <col min="513" max="513" width="8.7109375" style="181" customWidth="1"/>
    <col min="514" max="516" width="10.85546875" style="181" customWidth="1"/>
    <col min="517" max="517" width="43.7109375" style="181" customWidth="1"/>
    <col min="518" max="519" width="22.85546875" style="181" customWidth="1"/>
    <col min="520" max="520" width="9.85546875" style="181" customWidth="1"/>
    <col min="521" max="521" width="13" style="181" customWidth="1"/>
    <col min="522" max="522" width="1" style="181" customWidth="1"/>
    <col min="523" max="767" width="9.140625" style="181"/>
    <col min="768" max="768" width="2.140625" style="181" customWidth="1"/>
    <col min="769" max="769" width="8.7109375" style="181" customWidth="1"/>
    <col min="770" max="772" width="10.85546875" style="181" customWidth="1"/>
    <col min="773" max="773" width="43.7109375" style="181" customWidth="1"/>
    <col min="774" max="775" width="22.85546875" style="181" customWidth="1"/>
    <col min="776" max="776" width="9.85546875" style="181" customWidth="1"/>
    <col min="777" max="777" width="13" style="181" customWidth="1"/>
    <col min="778" max="778" width="1" style="181" customWidth="1"/>
    <col min="779" max="1023" width="9.140625" style="181"/>
    <col min="1024" max="1024" width="2.140625" style="181" customWidth="1"/>
    <col min="1025" max="1025" width="8.7109375" style="181" customWidth="1"/>
    <col min="1026" max="1028" width="10.85546875" style="181" customWidth="1"/>
    <col min="1029" max="1029" width="43.7109375" style="181" customWidth="1"/>
    <col min="1030" max="1031" width="22.85546875" style="181" customWidth="1"/>
    <col min="1032" max="1032" width="9.85546875" style="181" customWidth="1"/>
    <col min="1033" max="1033" width="13" style="181" customWidth="1"/>
    <col min="1034" max="1034" width="1" style="181" customWidth="1"/>
    <col min="1035" max="1279" width="9.140625" style="181"/>
    <col min="1280" max="1280" width="2.140625" style="181" customWidth="1"/>
    <col min="1281" max="1281" width="8.7109375" style="181" customWidth="1"/>
    <col min="1282" max="1284" width="10.85546875" style="181" customWidth="1"/>
    <col min="1285" max="1285" width="43.7109375" style="181" customWidth="1"/>
    <col min="1286" max="1287" width="22.85546875" style="181" customWidth="1"/>
    <col min="1288" max="1288" width="9.85546875" style="181" customWidth="1"/>
    <col min="1289" max="1289" width="13" style="181" customWidth="1"/>
    <col min="1290" max="1290" width="1" style="181" customWidth="1"/>
    <col min="1291" max="1535" width="9.140625" style="181"/>
    <col min="1536" max="1536" width="2.140625" style="181" customWidth="1"/>
    <col min="1537" max="1537" width="8.7109375" style="181" customWidth="1"/>
    <col min="1538" max="1540" width="10.85546875" style="181" customWidth="1"/>
    <col min="1541" max="1541" width="43.7109375" style="181" customWidth="1"/>
    <col min="1542" max="1543" width="22.85546875" style="181" customWidth="1"/>
    <col min="1544" max="1544" width="9.85546875" style="181" customWidth="1"/>
    <col min="1545" max="1545" width="13" style="181" customWidth="1"/>
    <col min="1546" max="1546" width="1" style="181" customWidth="1"/>
    <col min="1547" max="1791" width="9.140625" style="181"/>
    <col min="1792" max="1792" width="2.140625" style="181" customWidth="1"/>
    <col min="1793" max="1793" width="8.7109375" style="181" customWidth="1"/>
    <col min="1794" max="1796" width="10.85546875" style="181" customWidth="1"/>
    <col min="1797" max="1797" width="43.7109375" style="181" customWidth="1"/>
    <col min="1798" max="1799" width="22.85546875" style="181" customWidth="1"/>
    <col min="1800" max="1800" width="9.85546875" style="181" customWidth="1"/>
    <col min="1801" max="1801" width="13" style="181" customWidth="1"/>
    <col min="1802" max="1802" width="1" style="181" customWidth="1"/>
    <col min="1803" max="2047" width="9.140625" style="181"/>
    <col min="2048" max="2048" width="2.140625" style="181" customWidth="1"/>
    <col min="2049" max="2049" width="8.7109375" style="181" customWidth="1"/>
    <col min="2050" max="2052" width="10.85546875" style="181" customWidth="1"/>
    <col min="2053" max="2053" width="43.7109375" style="181" customWidth="1"/>
    <col min="2054" max="2055" width="22.85546875" style="181" customWidth="1"/>
    <col min="2056" max="2056" width="9.85546875" style="181" customWidth="1"/>
    <col min="2057" max="2057" width="13" style="181" customWidth="1"/>
    <col min="2058" max="2058" width="1" style="181" customWidth="1"/>
    <col min="2059" max="2303" width="9.140625" style="181"/>
    <col min="2304" max="2304" width="2.140625" style="181" customWidth="1"/>
    <col min="2305" max="2305" width="8.7109375" style="181" customWidth="1"/>
    <col min="2306" max="2308" width="10.85546875" style="181" customWidth="1"/>
    <col min="2309" max="2309" width="43.7109375" style="181" customWidth="1"/>
    <col min="2310" max="2311" width="22.85546875" style="181" customWidth="1"/>
    <col min="2312" max="2312" width="9.85546875" style="181" customWidth="1"/>
    <col min="2313" max="2313" width="13" style="181" customWidth="1"/>
    <col min="2314" max="2314" width="1" style="181" customWidth="1"/>
    <col min="2315" max="2559" width="9.140625" style="181"/>
    <col min="2560" max="2560" width="2.140625" style="181" customWidth="1"/>
    <col min="2561" max="2561" width="8.7109375" style="181" customWidth="1"/>
    <col min="2562" max="2564" width="10.85546875" style="181" customWidth="1"/>
    <col min="2565" max="2565" width="43.7109375" style="181" customWidth="1"/>
    <col min="2566" max="2567" width="22.85546875" style="181" customWidth="1"/>
    <col min="2568" max="2568" width="9.85546875" style="181" customWidth="1"/>
    <col min="2569" max="2569" width="13" style="181" customWidth="1"/>
    <col min="2570" max="2570" width="1" style="181" customWidth="1"/>
    <col min="2571" max="2815" width="9.140625" style="181"/>
    <col min="2816" max="2816" width="2.140625" style="181" customWidth="1"/>
    <col min="2817" max="2817" width="8.7109375" style="181" customWidth="1"/>
    <col min="2818" max="2820" width="10.85546875" style="181" customWidth="1"/>
    <col min="2821" max="2821" width="43.7109375" style="181" customWidth="1"/>
    <col min="2822" max="2823" width="22.85546875" style="181" customWidth="1"/>
    <col min="2824" max="2824" width="9.85546875" style="181" customWidth="1"/>
    <col min="2825" max="2825" width="13" style="181" customWidth="1"/>
    <col min="2826" max="2826" width="1" style="181" customWidth="1"/>
    <col min="2827" max="3071" width="9.140625" style="181"/>
    <col min="3072" max="3072" width="2.140625" style="181" customWidth="1"/>
    <col min="3073" max="3073" width="8.7109375" style="181" customWidth="1"/>
    <col min="3074" max="3076" width="10.85546875" style="181" customWidth="1"/>
    <col min="3077" max="3077" width="43.7109375" style="181" customWidth="1"/>
    <col min="3078" max="3079" width="22.85546875" style="181" customWidth="1"/>
    <col min="3080" max="3080" width="9.85546875" style="181" customWidth="1"/>
    <col min="3081" max="3081" width="13" style="181" customWidth="1"/>
    <col min="3082" max="3082" width="1" style="181" customWidth="1"/>
    <col min="3083" max="3327" width="9.140625" style="181"/>
    <col min="3328" max="3328" width="2.140625" style="181" customWidth="1"/>
    <col min="3329" max="3329" width="8.7109375" style="181" customWidth="1"/>
    <col min="3330" max="3332" width="10.85546875" style="181" customWidth="1"/>
    <col min="3333" max="3333" width="43.7109375" style="181" customWidth="1"/>
    <col min="3334" max="3335" width="22.85546875" style="181" customWidth="1"/>
    <col min="3336" max="3336" width="9.85546875" style="181" customWidth="1"/>
    <col min="3337" max="3337" width="13" style="181" customWidth="1"/>
    <col min="3338" max="3338" width="1" style="181" customWidth="1"/>
    <col min="3339" max="3583" width="9.140625" style="181"/>
    <col min="3584" max="3584" width="2.140625" style="181" customWidth="1"/>
    <col min="3585" max="3585" width="8.7109375" style="181" customWidth="1"/>
    <col min="3586" max="3588" width="10.85546875" style="181" customWidth="1"/>
    <col min="3589" max="3589" width="43.7109375" style="181" customWidth="1"/>
    <col min="3590" max="3591" width="22.85546875" style="181" customWidth="1"/>
    <col min="3592" max="3592" width="9.85546875" style="181" customWidth="1"/>
    <col min="3593" max="3593" width="13" style="181" customWidth="1"/>
    <col min="3594" max="3594" width="1" style="181" customWidth="1"/>
    <col min="3595" max="3839" width="9.140625" style="181"/>
    <col min="3840" max="3840" width="2.140625" style="181" customWidth="1"/>
    <col min="3841" max="3841" width="8.7109375" style="181" customWidth="1"/>
    <col min="3842" max="3844" width="10.85546875" style="181" customWidth="1"/>
    <col min="3845" max="3845" width="43.7109375" style="181" customWidth="1"/>
    <col min="3846" max="3847" width="22.85546875" style="181" customWidth="1"/>
    <col min="3848" max="3848" width="9.85546875" style="181" customWidth="1"/>
    <col min="3849" max="3849" width="13" style="181" customWidth="1"/>
    <col min="3850" max="3850" width="1" style="181" customWidth="1"/>
    <col min="3851" max="4095" width="9.140625" style="181"/>
    <col min="4096" max="4096" width="2.140625" style="181" customWidth="1"/>
    <col min="4097" max="4097" width="8.7109375" style="181" customWidth="1"/>
    <col min="4098" max="4100" width="10.85546875" style="181" customWidth="1"/>
    <col min="4101" max="4101" width="43.7109375" style="181" customWidth="1"/>
    <col min="4102" max="4103" width="22.85546875" style="181" customWidth="1"/>
    <col min="4104" max="4104" width="9.85546875" style="181" customWidth="1"/>
    <col min="4105" max="4105" width="13" style="181" customWidth="1"/>
    <col min="4106" max="4106" width="1" style="181" customWidth="1"/>
    <col min="4107" max="4351" width="9.140625" style="181"/>
    <col min="4352" max="4352" width="2.140625" style="181" customWidth="1"/>
    <col min="4353" max="4353" width="8.7109375" style="181" customWidth="1"/>
    <col min="4354" max="4356" width="10.85546875" style="181" customWidth="1"/>
    <col min="4357" max="4357" width="43.7109375" style="181" customWidth="1"/>
    <col min="4358" max="4359" width="22.85546875" style="181" customWidth="1"/>
    <col min="4360" max="4360" width="9.85546875" style="181" customWidth="1"/>
    <col min="4361" max="4361" width="13" style="181" customWidth="1"/>
    <col min="4362" max="4362" width="1" style="181" customWidth="1"/>
    <col min="4363" max="4607" width="9.140625" style="181"/>
    <col min="4608" max="4608" width="2.140625" style="181" customWidth="1"/>
    <col min="4609" max="4609" width="8.7109375" style="181" customWidth="1"/>
    <col min="4610" max="4612" width="10.85546875" style="181" customWidth="1"/>
    <col min="4613" max="4613" width="43.7109375" style="181" customWidth="1"/>
    <col min="4614" max="4615" width="22.85546875" style="181" customWidth="1"/>
    <col min="4616" max="4616" width="9.85546875" style="181" customWidth="1"/>
    <col min="4617" max="4617" width="13" style="181" customWidth="1"/>
    <col min="4618" max="4618" width="1" style="181" customWidth="1"/>
    <col min="4619" max="4863" width="9.140625" style="181"/>
    <col min="4864" max="4864" width="2.140625" style="181" customWidth="1"/>
    <col min="4865" max="4865" width="8.7109375" style="181" customWidth="1"/>
    <col min="4866" max="4868" width="10.85546875" style="181" customWidth="1"/>
    <col min="4869" max="4869" width="43.7109375" style="181" customWidth="1"/>
    <col min="4870" max="4871" width="22.85546875" style="181" customWidth="1"/>
    <col min="4872" max="4872" width="9.85546875" style="181" customWidth="1"/>
    <col min="4873" max="4873" width="13" style="181" customWidth="1"/>
    <col min="4874" max="4874" width="1" style="181" customWidth="1"/>
    <col min="4875" max="5119" width="9.140625" style="181"/>
    <col min="5120" max="5120" width="2.140625" style="181" customWidth="1"/>
    <col min="5121" max="5121" width="8.7109375" style="181" customWidth="1"/>
    <col min="5122" max="5124" width="10.85546875" style="181" customWidth="1"/>
    <col min="5125" max="5125" width="43.7109375" style="181" customWidth="1"/>
    <col min="5126" max="5127" width="22.85546875" style="181" customWidth="1"/>
    <col min="5128" max="5128" width="9.85546875" style="181" customWidth="1"/>
    <col min="5129" max="5129" width="13" style="181" customWidth="1"/>
    <col min="5130" max="5130" width="1" style="181" customWidth="1"/>
    <col min="5131" max="5375" width="9.140625" style="181"/>
    <col min="5376" max="5376" width="2.140625" style="181" customWidth="1"/>
    <col min="5377" max="5377" width="8.7109375" style="181" customWidth="1"/>
    <col min="5378" max="5380" width="10.85546875" style="181" customWidth="1"/>
    <col min="5381" max="5381" width="43.7109375" style="181" customWidth="1"/>
    <col min="5382" max="5383" width="22.85546875" style="181" customWidth="1"/>
    <col min="5384" max="5384" width="9.85546875" style="181" customWidth="1"/>
    <col min="5385" max="5385" width="13" style="181" customWidth="1"/>
    <col min="5386" max="5386" width="1" style="181" customWidth="1"/>
    <col min="5387" max="5631" width="9.140625" style="181"/>
    <col min="5632" max="5632" width="2.140625" style="181" customWidth="1"/>
    <col min="5633" max="5633" width="8.7109375" style="181" customWidth="1"/>
    <col min="5634" max="5636" width="10.85546875" style="181" customWidth="1"/>
    <col min="5637" max="5637" width="43.7109375" style="181" customWidth="1"/>
    <col min="5638" max="5639" width="22.85546875" style="181" customWidth="1"/>
    <col min="5640" max="5640" width="9.85546875" style="181" customWidth="1"/>
    <col min="5641" max="5641" width="13" style="181" customWidth="1"/>
    <col min="5642" max="5642" width="1" style="181" customWidth="1"/>
    <col min="5643" max="5887" width="9.140625" style="181"/>
    <col min="5888" max="5888" width="2.140625" style="181" customWidth="1"/>
    <col min="5889" max="5889" width="8.7109375" style="181" customWidth="1"/>
    <col min="5890" max="5892" width="10.85546875" style="181" customWidth="1"/>
    <col min="5893" max="5893" width="43.7109375" style="181" customWidth="1"/>
    <col min="5894" max="5895" width="22.85546875" style="181" customWidth="1"/>
    <col min="5896" max="5896" width="9.85546875" style="181" customWidth="1"/>
    <col min="5897" max="5897" width="13" style="181" customWidth="1"/>
    <col min="5898" max="5898" width="1" style="181" customWidth="1"/>
    <col min="5899" max="6143" width="9.140625" style="181"/>
    <col min="6144" max="6144" width="2.140625" style="181" customWidth="1"/>
    <col min="6145" max="6145" width="8.7109375" style="181" customWidth="1"/>
    <col min="6146" max="6148" width="10.85546875" style="181" customWidth="1"/>
    <col min="6149" max="6149" width="43.7109375" style="181" customWidth="1"/>
    <col min="6150" max="6151" width="22.85546875" style="181" customWidth="1"/>
    <col min="6152" max="6152" width="9.85546875" style="181" customWidth="1"/>
    <col min="6153" max="6153" width="13" style="181" customWidth="1"/>
    <col min="6154" max="6154" width="1" style="181" customWidth="1"/>
    <col min="6155" max="6399" width="9.140625" style="181"/>
    <col min="6400" max="6400" width="2.140625" style="181" customWidth="1"/>
    <col min="6401" max="6401" width="8.7109375" style="181" customWidth="1"/>
    <col min="6402" max="6404" width="10.85546875" style="181" customWidth="1"/>
    <col min="6405" max="6405" width="43.7109375" style="181" customWidth="1"/>
    <col min="6406" max="6407" width="22.85546875" style="181" customWidth="1"/>
    <col min="6408" max="6408" width="9.85546875" style="181" customWidth="1"/>
    <col min="6409" max="6409" width="13" style="181" customWidth="1"/>
    <col min="6410" max="6410" width="1" style="181" customWidth="1"/>
    <col min="6411" max="6655" width="9.140625" style="181"/>
    <col min="6656" max="6656" width="2.140625" style="181" customWidth="1"/>
    <col min="6657" max="6657" width="8.7109375" style="181" customWidth="1"/>
    <col min="6658" max="6660" width="10.85546875" style="181" customWidth="1"/>
    <col min="6661" max="6661" width="43.7109375" style="181" customWidth="1"/>
    <col min="6662" max="6663" width="22.85546875" style="181" customWidth="1"/>
    <col min="6664" max="6664" width="9.85546875" style="181" customWidth="1"/>
    <col min="6665" max="6665" width="13" style="181" customWidth="1"/>
    <col min="6666" max="6666" width="1" style="181" customWidth="1"/>
    <col min="6667" max="6911" width="9.140625" style="181"/>
    <col min="6912" max="6912" width="2.140625" style="181" customWidth="1"/>
    <col min="6913" max="6913" width="8.7109375" style="181" customWidth="1"/>
    <col min="6914" max="6916" width="10.85546875" style="181" customWidth="1"/>
    <col min="6917" max="6917" width="43.7109375" style="181" customWidth="1"/>
    <col min="6918" max="6919" width="22.85546875" style="181" customWidth="1"/>
    <col min="6920" max="6920" width="9.85546875" style="181" customWidth="1"/>
    <col min="6921" max="6921" width="13" style="181" customWidth="1"/>
    <col min="6922" max="6922" width="1" style="181" customWidth="1"/>
    <col min="6923" max="7167" width="9.140625" style="181"/>
    <col min="7168" max="7168" width="2.140625" style="181" customWidth="1"/>
    <col min="7169" max="7169" width="8.7109375" style="181" customWidth="1"/>
    <col min="7170" max="7172" width="10.85546875" style="181" customWidth="1"/>
    <col min="7173" max="7173" width="43.7109375" style="181" customWidth="1"/>
    <col min="7174" max="7175" width="22.85546875" style="181" customWidth="1"/>
    <col min="7176" max="7176" width="9.85546875" style="181" customWidth="1"/>
    <col min="7177" max="7177" width="13" style="181" customWidth="1"/>
    <col min="7178" max="7178" width="1" style="181" customWidth="1"/>
    <col min="7179" max="7423" width="9.140625" style="181"/>
    <col min="7424" max="7424" width="2.140625" style="181" customWidth="1"/>
    <col min="7425" max="7425" width="8.7109375" style="181" customWidth="1"/>
    <col min="7426" max="7428" width="10.85546875" style="181" customWidth="1"/>
    <col min="7429" max="7429" width="43.7109375" style="181" customWidth="1"/>
    <col min="7430" max="7431" width="22.85546875" style="181" customWidth="1"/>
    <col min="7432" max="7432" width="9.85546875" style="181" customWidth="1"/>
    <col min="7433" max="7433" width="13" style="181" customWidth="1"/>
    <col min="7434" max="7434" width="1" style="181" customWidth="1"/>
    <col min="7435" max="7679" width="9.140625" style="181"/>
    <col min="7680" max="7680" width="2.140625" style="181" customWidth="1"/>
    <col min="7681" max="7681" width="8.7109375" style="181" customWidth="1"/>
    <col min="7682" max="7684" width="10.85546875" style="181" customWidth="1"/>
    <col min="7685" max="7685" width="43.7109375" style="181" customWidth="1"/>
    <col min="7686" max="7687" width="22.85546875" style="181" customWidth="1"/>
    <col min="7688" max="7688" width="9.85546875" style="181" customWidth="1"/>
    <col min="7689" max="7689" width="13" style="181" customWidth="1"/>
    <col min="7690" max="7690" width="1" style="181" customWidth="1"/>
    <col min="7691" max="7935" width="9.140625" style="181"/>
    <col min="7936" max="7936" width="2.140625" style="181" customWidth="1"/>
    <col min="7937" max="7937" width="8.7109375" style="181" customWidth="1"/>
    <col min="7938" max="7940" width="10.85546875" style="181" customWidth="1"/>
    <col min="7941" max="7941" width="43.7109375" style="181" customWidth="1"/>
    <col min="7942" max="7943" width="22.85546875" style="181" customWidth="1"/>
    <col min="7944" max="7944" width="9.85546875" style="181" customWidth="1"/>
    <col min="7945" max="7945" width="13" style="181" customWidth="1"/>
    <col min="7946" max="7946" width="1" style="181" customWidth="1"/>
    <col min="7947" max="8191" width="9.140625" style="181"/>
    <col min="8192" max="8192" width="2.140625" style="181" customWidth="1"/>
    <col min="8193" max="8193" width="8.7109375" style="181" customWidth="1"/>
    <col min="8194" max="8196" width="10.85546875" style="181" customWidth="1"/>
    <col min="8197" max="8197" width="43.7109375" style="181" customWidth="1"/>
    <col min="8198" max="8199" width="22.85546875" style="181" customWidth="1"/>
    <col min="8200" max="8200" width="9.85546875" style="181" customWidth="1"/>
    <col min="8201" max="8201" width="13" style="181" customWidth="1"/>
    <col min="8202" max="8202" width="1" style="181" customWidth="1"/>
    <col min="8203" max="8447" width="9.140625" style="181"/>
    <col min="8448" max="8448" width="2.140625" style="181" customWidth="1"/>
    <col min="8449" max="8449" width="8.7109375" style="181" customWidth="1"/>
    <col min="8450" max="8452" width="10.85546875" style="181" customWidth="1"/>
    <col min="8453" max="8453" width="43.7109375" style="181" customWidth="1"/>
    <col min="8454" max="8455" width="22.85546875" style="181" customWidth="1"/>
    <col min="8456" max="8456" width="9.85546875" style="181" customWidth="1"/>
    <col min="8457" max="8457" width="13" style="181" customWidth="1"/>
    <col min="8458" max="8458" width="1" style="181" customWidth="1"/>
    <col min="8459" max="8703" width="9.140625" style="181"/>
    <col min="8704" max="8704" width="2.140625" style="181" customWidth="1"/>
    <col min="8705" max="8705" width="8.7109375" style="181" customWidth="1"/>
    <col min="8706" max="8708" width="10.85546875" style="181" customWidth="1"/>
    <col min="8709" max="8709" width="43.7109375" style="181" customWidth="1"/>
    <col min="8710" max="8711" width="22.85546875" style="181" customWidth="1"/>
    <col min="8712" max="8712" width="9.85546875" style="181" customWidth="1"/>
    <col min="8713" max="8713" width="13" style="181" customWidth="1"/>
    <col min="8714" max="8714" width="1" style="181" customWidth="1"/>
    <col min="8715" max="8959" width="9.140625" style="181"/>
    <col min="8960" max="8960" width="2.140625" style="181" customWidth="1"/>
    <col min="8961" max="8961" width="8.7109375" style="181" customWidth="1"/>
    <col min="8962" max="8964" width="10.85546875" style="181" customWidth="1"/>
    <col min="8965" max="8965" width="43.7109375" style="181" customWidth="1"/>
    <col min="8966" max="8967" width="22.85546875" style="181" customWidth="1"/>
    <col min="8968" max="8968" width="9.85546875" style="181" customWidth="1"/>
    <col min="8969" max="8969" width="13" style="181" customWidth="1"/>
    <col min="8970" max="8970" width="1" style="181" customWidth="1"/>
    <col min="8971" max="9215" width="9.140625" style="181"/>
    <col min="9216" max="9216" width="2.140625" style="181" customWidth="1"/>
    <col min="9217" max="9217" width="8.7109375" style="181" customWidth="1"/>
    <col min="9218" max="9220" width="10.85546875" style="181" customWidth="1"/>
    <col min="9221" max="9221" width="43.7109375" style="181" customWidth="1"/>
    <col min="9222" max="9223" width="22.85546875" style="181" customWidth="1"/>
    <col min="9224" max="9224" width="9.85546875" style="181" customWidth="1"/>
    <col min="9225" max="9225" width="13" style="181" customWidth="1"/>
    <col min="9226" max="9226" width="1" style="181" customWidth="1"/>
    <col min="9227" max="9471" width="9.140625" style="181"/>
    <col min="9472" max="9472" width="2.140625" style="181" customWidth="1"/>
    <col min="9473" max="9473" width="8.7109375" style="181" customWidth="1"/>
    <col min="9474" max="9476" width="10.85546875" style="181" customWidth="1"/>
    <col min="9477" max="9477" width="43.7109375" style="181" customWidth="1"/>
    <col min="9478" max="9479" width="22.85546875" style="181" customWidth="1"/>
    <col min="9480" max="9480" width="9.85546875" style="181" customWidth="1"/>
    <col min="9481" max="9481" width="13" style="181" customWidth="1"/>
    <col min="9482" max="9482" width="1" style="181" customWidth="1"/>
    <col min="9483" max="9727" width="9.140625" style="181"/>
    <col min="9728" max="9728" width="2.140625" style="181" customWidth="1"/>
    <col min="9729" max="9729" width="8.7109375" style="181" customWidth="1"/>
    <col min="9730" max="9732" width="10.85546875" style="181" customWidth="1"/>
    <col min="9733" max="9733" width="43.7109375" style="181" customWidth="1"/>
    <col min="9734" max="9735" width="22.85546875" style="181" customWidth="1"/>
    <col min="9736" max="9736" width="9.85546875" style="181" customWidth="1"/>
    <col min="9737" max="9737" width="13" style="181" customWidth="1"/>
    <col min="9738" max="9738" width="1" style="181" customWidth="1"/>
    <col min="9739" max="9983" width="9.140625" style="181"/>
    <col min="9984" max="9984" width="2.140625" style="181" customWidth="1"/>
    <col min="9985" max="9985" width="8.7109375" style="181" customWidth="1"/>
    <col min="9986" max="9988" width="10.85546875" style="181" customWidth="1"/>
    <col min="9989" max="9989" width="43.7109375" style="181" customWidth="1"/>
    <col min="9990" max="9991" width="22.85546875" style="181" customWidth="1"/>
    <col min="9992" max="9992" width="9.85546875" style="181" customWidth="1"/>
    <col min="9993" max="9993" width="13" style="181" customWidth="1"/>
    <col min="9994" max="9994" width="1" style="181" customWidth="1"/>
    <col min="9995" max="10239" width="9.140625" style="181"/>
    <col min="10240" max="10240" width="2.140625" style="181" customWidth="1"/>
    <col min="10241" max="10241" width="8.7109375" style="181" customWidth="1"/>
    <col min="10242" max="10244" width="10.85546875" style="181" customWidth="1"/>
    <col min="10245" max="10245" width="43.7109375" style="181" customWidth="1"/>
    <col min="10246" max="10247" width="22.85546875" style="181" customWidth="1"/>
    <col min="10248" max="10248" width="9.85546875" style="181" customWidth="1"/>
    <col min="10249" max="10249" width="13" style="181" customWidth="1"/>
    <col min="10250" max="10250" width="1" style="181" customWidth="1"/>
    <col min="10251" max="10495" width="9.140625" style="181"/>
    <col min="10496" max="10496" width="2.140625" style="181" customWidth="1"/>
    <col min="10497" max="10497" width="8.7109375" style="181" customWidth="1"/>
    <col min="10498" max="10500" width="10.85546875" style="181" customWidth="1"/>
    <col min="10501" max="10501" width="43.7109375" style="181" customWidth="1"/>
    <col min="10502" max="10503" width="22.85546875" style="181" customWidth="1"/>
    <col min="10504" max="10504" width="9.85546875" style="181" customWidth="1"/>
    <col min="10505" max="10505" width="13" style="181" customWidth="1"/>
    <col min="10506" max="10506" width="1" style="181" customWidth="1"/>
    <col min="10507" max="10751" width="9.140625" style="181"/>
    <col min="10752" max="10752" width="2.140625" style="181" customWidth="1"/>
    <col min="10753" max="10753" width="8.7109375" style="181" customWidth="1"/>
    <col min="10754" max="10756" width="10.85546875" style="181" customWidth="1"/>
    <col min="10757" max="10757" width="43.7109375" style="181" customWidth="1"/>
    <col min="10758" max="10759" width="22.85546875" style="181" customWidth="1"/>
    <col min="10760" max="10760" width="9.85546875" style="181" customWidth="1"/>
    <col min="10761" max="10761" width="13" style="181" customWidth="1"/>
    <col min="10762" max="10762" width="1" style="181" customWidth="1"/>
    <col min="10763" max="11007" width="9.140625" style="181"/>
    <col min="11008" max="11008" width="2.140625" style="181" customWidth="1"/>
    <col min="11009" max="11009" width="8.7109375" style="181" customWidth="1"/>
    <col min="11010" max="11012" width="10.85546875" style="181" customWidth="1"/>
    <col min="11013" max="11013" width="43.7109375" style="181" customWidth="1"/>
    <col min="11014" max="11015" width="22.85546875" style="181" customWidth="1"/>
    <col min="11016" max="11016" width="9.85546875" style="181" customWidth="1"/>
    <col min="11017" max="11017" width="13" style="181" customWidth="1"/>
    <col min="11018" max="11018" width="1" style="181" customWidth="1"/>
    <col min="11019" max="11263" width="9.140625" style="181"/>
    <col min="11264" max="11264" width="2.140625" style="181" customWidth="1"/>
    <col min="11265" max="11265" width="8.7109375" style="181" customWidth="1"/>
    <col min="11266" max="11268" width="10.85546875" style="181" customWidth="1"/>
    <col min="11269" max="11269" width="43.7109375" style="181" customWidth="1"/>
    <col min="11270" max="11271" width="22.85546875" style="181" customWidth="1"/>
    <col min="11272" max="11272" width="9.85546875" style="181" customWidth="1"/>
    <col min="11273" max="11273" width="13" style="181" customWidth="1"/>
    <col min="11274" max="11274" width="1" style="181" customWidth="1"/>
    <col min="11275" max="11519" width="9.140625" style="181"/>
    <col min="11520" max="11520" width="2.140625" style="181" customWidth="1"/>
    <col min="11521" max="11521" width="8.7109375" style="181" customWidth="1"/>
    <col min="11522" max="11524" width="10.85546875" style="181" customWidth="1"/>
    <col min="11525" max="11525" width="43.7109375" style="181" customWidth="1"/>
    <col min="11526" max="11527" width="22.85546875" style="181" customWidth="1"/>
    <col min="11528" max="11528" width="9.85546875" style="181" customWidth="1"/>
    <col min="11529" max="11529" width="13" style="181" customWidth="1"/>
    <col min="11530" max="11530" width="1" style="181" customWidth="1"/>
    <col min="11531" max="11775" width="9.140625" style="181"/>
    <col min="11776" max="11776" width="2.140625" style="181" customWidth="1"/>
    <col min="11777" max="11777" width="8.7109375" style="181" customWidth="1"/>
    <col min="11778" max="11780" width="10.85546875" style="181" customWidth="1"/>
    <col min="11781" max="11781" width="43.7109375" style="181" customWidth="1"/>
    <col min="11782" max="11783" width="22.85546875" style="181" customWidth="1"/>
    <col min="11784" max="11784" width="9.85546875" style="181" customWidth="1"/>
    <col min="11785" max="11785" width="13" style="181" customWidth="1"/>
    <col min="11786" max="11786" width="1" style="181" customWidth="1"/>
    <col min="11787" max="12031" width="9.140625" style="181"/>
    <col min="12032" max="12032" width="2.140625" style="181" customWidth="1"/>
    <col min="12033" max="12033" width="8.7109375" style="181" customWidth="1"/>
    <col min="12034" max="12036" width="10.85546875" style="181" customWidth="1"/>
    <col min="12037" max="12037" width="43.7109375" style="181" customWidth="1"/>
    <col min="12038" max="12039" width="22.85546875" style="181" customWidth="1"/>
    <col min="12040" max="12040" width="9.85546875" style="181" customWidth="1"/>
    <col min="12041" max="12041" width="13" style="181" customWidth="1"/>
    <col min="12042" max="12042" width="1" style="181" customWidth="1"/>
    <col min="12043" max="12287" width="9.140625" style="181"/>
    <col min="12288" max="12288" width="2.140625" style="181" customWidth="1"/>
    <col min="12289" max="12289" width="8.7109375" style="181" customWidth="1"/>
    <col min="12290" max="12292" width="10.85546875" style="181" customWidth="1"/>
    <col min="12293" max="12293" width="43.7109375" style="181" customWidth="1"/>
    <col min="12294" max="12295" width="22.85546875" style="181" customWidth="1"/>
    <col min="12296" max="12296" width="9.85546875" style="181" customWidth="1"/>
    <col min="12297" max="12297" width="13" style="181" customWidth="1"/>
    <col min="12298" max="12298" width="1" style="181" customWidth="1"/>
    <col min="12299" max="12543" width="9.140625" style="181"/>
    <col min="12544" max="12544" width="2.140625" style="181" customWidth="1"/>
    <col min="12545" max="12545" width="8.7109375" style="181" customWidth="1"/>
    <col min="12546" max="12548" width="10.85546875" style="181" customWidth="1"/>
    <col min="12549" max="12549" width="43.7109375" style="181" customWidth="1"/>
    <col min="12550" max="12551" width="22.85546875" style="181" customWidth="1"/>
    <col min="12552" max="12552" width="9.85546875" style="181" customWidth="1"/>
    <col min="12553" max="12553" width="13" style="181" customWidth="1"/>
    <col min="12554" max="12554" width="1" style="181" customWidth="1"/>
    <col min="12555" max="12799" width="9.140625" style="181"/>
    <col min="12800" max="12800" width="2.140625" style="181" customWidth="1"/>
    <col min="12801" max="12801" width="8.7109375" style="181" customWidth="1"/>
    <col min="12802" max="12804" width="10.85546875" style="181" customWidth="1"/>
    <col min="12805" max="12805" width="43.7109375" style="181" customWidth="1"/>
    <col min="12806" max="12807" width="22.85546875" style="181" customWidth="1"/>
    <col min="12808" max="12808" width="9.85546875" style="181" customWidth="1"/>
    <col min="12809" max="12809" width="13" style="181" customWidth="1"/>
    <col min="12810" max="12810" width="1" style="181" customWidth="1"/>
    <col min="12811" max="13055" width="9.140625" style="181"/>
    <col min="13056" max="13056" width="2.140625" style="181" customWidth="1"/>
    <col min="13057" max="13057" width="8.7109375" style="181" customWidth="1"/>
    <col min="13058" max="13060" width="10.85546875" style="181" customWidth="1"/>
    <col min="13061" max="13061" width="43.7109375" style="181" customWidth="1"/>
    <col min="13062" max="13063" width="22.85546875" style="181" customWidth="1"/>
    <col min="13064" max="13064" width="9.85546875" style="181" customWidth="1"/>
    <col min="13065" max="13065" width="13" style="181" customWidth="1"/>
    <col min="13066" max="13066" width="1" style="181" customWidth="1"/>
    <col min="13067" max="13311" width="9.140625" style="181"/>
    <col min="13312" max="13312" width="2.140625" style="181" customWidth="1"/>
    <col min="13313" max="13313" width="8.7109375" style="181" customWidth="1"/>
    <col min="13314" max="13316" width="10.85546875" style="181" customWidth="1"/>
    <col min="13317" max="13317" width="43.7109375" style="181" customWidth="1"/>
    <col min="13318" max="13319" width="22.85546875" style="181" customWidth="1"/>
    <col min="13320" max="13320" width="9.85546875" style="181" customWidth="1"/>
    <col min="13321" max="13321" width="13" style="181" customWidth="1"/>
    <col min="13322" max="13322" width="1" style="181" customWidth="1"/>
    <col min="13323" max="13567" width="9.140625" style="181"/>
    <col min="13568" max="13568" width="2.140625" style="181" customWidth="1"/>
    <col min="13569" max="13569" width="8.7109375" style="181" customWidth="1"/>
    <col min="13570" max="13572" width="10.85546875" style="181" customWidth="1"/>
    <col min="13573" max="13573" width="43.7109375" style="181" customWidth="1"/>
    <col min="13574" max="13575" width="22.85546875" style="181" customWidth="1"/>
    <col min="13576" max="13576" width="9.85546875" style="181" customWidth="1"/>
    <col min="13577" max="13577" width="13" style="181" customWidth="1"/>
    <col min="13578" max="13578" width="1" style="181" customWidth="1"/>
    <col min="13579" max="13823" width="9.140625" style="181"/>
    <col min="13824" max="13824" width="2.140625" style="181" customWidth="1"/>
    <col min="13825" max="13825" width="8.7109375" style="181" customWidth="1"/>
    <col min="13826" max="13828" width="10.85546875" style="181" customWidth="1"/>
    <col min="13829" max="13829" width="43.7109375" style="181" customWidth="1"/>
    <col min="13830" max="13831" width="22.85546875" style="181" customWidth="1"/>
    <col min="13832" max="13832" width="9.85546875" style="181" customWidth="1"/>
    <col min="13833" max="13833" width="13" style="181" customWidth="1"/>
    <col min="13834" max="13834" width="1" style="181" customWidth="1"/>
    <col min="13835" max="14079" width="9.140625" style="181"/>
    <col min="14080" max="14080" width="2.140625" style="181" customWidth="1"/>
    <col min="14081" max="14081" width="8.7109375" style="181" customWidth="1"/>
    <col min="14082" max="14084" width="10.85546875" style="181" customWidth="1"/>
    <col min="14085" max="14085" width="43.7109375" style="181" customWidth="1"/>
    <col min="14086" max="14087" width="22.85546875" style="181" customWidth="1"/>
    <col min="14088" max="14088" width="9.85546875" style="181" customWidth="1"/>
    <col min="14089" max="14089" width="13" style="181" customWidth="1"/>
    <col min="14090" max="14090" width="1" style="181" customWidth="1"/>
    <col min="14091" max="14335" width="9.140625" style="181"/>
    <col min="14336" max="14336" width="2.140625" style="181" customWidth="1"/>
    <col min="14337" max="14337" width="8.7109375" style="181" customWidth="1"/>
    <col min="14338" max="14340" width="10.85546875" style="181" customWidth="1"/>
    <col min="14341" max="14341" width="43.7109375" style="181" customWidth="1"/>
    <col min="14342" max="14343" width="22.85546875" style="181" customWidth="1"/>
    <col min="14344" max="14344" width="9.85546875" style="181" customWidth="1"/>
    <col min="14345" max="14345" width="13" style="181" customWidth="1"/>
    <col min="14346" max="14346" width="1" style="181" customWidth="1"/>
    <col min="14347" max="14591" width="9.140625" style="181"/>
    <col min="14592" max="14592" width="2.140625" style="181" customWidth="1"/>
    <col min="14593" max="14593" width="8.7109375" style="181" customWidth="1"/>
    <col min="14594" max="14596" width="10.85546875" style="181" customWidth="1"/>
    <col min="14597" max="14597" width="43.7109375" style="181" customWidth="1"/>
    <col min="14598" max="14599" width="22.85546875" style="181" customWidth="1"/>
    <col min="14600" max="14600" width="9.85546875" style="181" customWidth="1"/>
    <col min="14601" max="14601" width="13" style="181" customWidth="1"/>
    <col min="14602" max="14602" width="1" style="181" customWidth="1"/>
    <col min="14603" max="14847" width="9.140625" style="181"/>
    <col min="14848" max="14848" width="2.140625" style="181" customWidth="1"/>
    <col min="14849" max="14849" width="8.7109375" style="181" customWidth="1"/>
    <col min="14850" max="14852" width="10.85546875" style="181" customWidth="1"/>
    <col min="14853" max="14853" width="43.7109375" style="181" customWidth="1"/>
    <col min="14854" max="14855" width="22.85546875" style="181" customWidth="1"/>
    <col min="14856" max="14856" width="9.85546875" style="181" customWidth="1"/>
    <col min="14857" max="14857" width="13" style="181" customWidth="1"/>
    <col min="14858" max="14858" width="1" style="181" customWidth="1"/>
    <col min="14859" max="15103" width="9.140625" style="181"/>
    <col min="15104" max="15104" width="2.140625" style="181" customWidth="1"/>
    <col min="15105" max="15105" width="8.7109375" style="181" customWidth="1"/>
    <col min="15106" max="15108" width="10.85546875" style="181" customWidth="1"/>
    <col min="15109" max="15109" width="43.7109375" style="181" customWidth="1"/>
    <col min="15110" max="15111" width="22.85546875" style="181" customWidth="1"/>
    <col min="15112" max="15112" width="9.85546875" style="181" customWidth="1"/>
    <col min="15113" max="15113" width="13" style="181" customWidth="1"/>
    <col min="15114" max="15114" width="1" style="181" customWidth="1"/>
    <col min="15115" max="15359" width="9.140625" style="181"/>
    <col min="15360" max="15360" width="2.140625" style="181" customWidth="1"/>
    <col min="15361" max="15361" width="8.7109375" style="181" customWidth="1"/>
    <col min="15362" max="15364" width="10.85546875" style="181" customWidth="1"/>
    <col min="15365" max="15365" width="43.7109375" style="181" customWidth="1"/>
    <col min="15366" max="15367" width="22.85546875" style="181" customWidth="1"/>
    <col min="15368" max="15368" width="9.85546875" style="181" customWidth="1"/>
    <col min="15369" max="15369" width="13" style="181" customWidth="1"/>
    <col min="15370" max="15370" width="1" style="181" customWidth="1"/>
    <col min="15371" max="15615" width="9.140625" style="181"/>
    <col min="15616" max="15616" width="2.140625" style="181" customWidth="1"/>
    <col min="15617" max="15617" width="8.7109375" style="181" customWidth="1"/>
    <col min="15618" max="15620" width="10.85546875" style="181" customWidth="1"/>
    <col min="15621" max="15621" width="43.7109375" style="181" customWidth="1"/>
    <col min="15622" max="15623" width="22.85546875" style="181" customWidth="1"/>
    <col min="15624" max="15624" width="9.85546875" style="181" customWidth="1"/>
    <col min="15625" max="15625" width="13" style="181" customWidth="1"/>
    <col min="15626" max="15626" width="1" style="181" customWidth="1"/>
    <col min="15627" max="15871" width="9.140625" style="181"/>
    <col min="15872" max="15872" width="2.140625" style="181" customWidth="1"/>
    <col min="15873" max="15873" width="8.7109375" style="181" customWidth="1"/>
    <col min="15874" max="15876" width="10.85546875" style="181" customWidth="1"/>
    <col min="15877" max="15877" width="43.7109375" style="181" customWidth="1"/>
    <col min="15878" max="15879" width="22.85546875" style="181" customWidth="1"/>
    <col min="15880" max="15880" width="9.85546875" style="181" customWidth="1"/>
    <col min="15881" max="15881" width="13" style="181" customWidth="1"/>
    <col min="15882" max="15882" width="1" style="181" customWidth="1"/>
    <col min="15883" max="16127" width="9.140625" style="181"/>
    <col min="16128" max="16128" width="2.140625" style="181" customWidth="1"/>
    <col min="16129" max="16129" width="8.7109375" style="181" customWidth="1"/>
    <col min="16130" max="16132" width="10.85546875" style="181" customWidth="1"/>
    <col min="16133" max="16133" width="43.7109375" style="181" customWidth="1"/>
    <col min="16134" max="16135" width="22.85546875" style="181" customWidth="1"/>
    <col min="16136" max="16136" width="9.85546875" style="181" customWidth="1"/>
    <col min="16137" max="16137" width="13" style="181" customWidth="1"/>
    <col min="16138" max="16138" width="1" style="181" customWidth="1"/>
    <col min="16139" max="16384" width="9.140625" style="181"/>
  </cols>
  <sheetData>
    <row r="1" spans="1:11" ht="33.75" customHeight="1" x14ac:dyDescent="0.2">
      <c r="A1" s="193" t="s">
        <v>262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22.5" customHeight="1" x14ac:dyDescent="0.2">
      <c r="A2" s="220" t="s">
        <v>225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1" ht="17.100000000000001" customHeight="1" x14ac:dyDescent="0.2">
      <c r="A3" s="182" t="s">
        <v>2</v>
      </c>
      <c r="B3" s="182" t="s">
        <v>3</v>
      </c>
      <c r="C3" s="182" t="s">
        <v>4</v>
      </c>
      <c r="D3" s="229" t="s">
        <v>5</v>
      </c>
      <c r="E3" s="229"/>
      <c r="F3" s="182" t="s">
        <v>6</v>
      </c>
      <c r="G3" s="182" t="s">
        <v>7</v>
      </c>
      <c r="H3" s="229" t="s">
        <v>8</v>
      </c>
      <c r="I3" s="229"/>
    </row>
    <row r="4" spans="1:11" ht="17.100000000000001" customHeight="1" x14ac:dyDescent="0.2">
      <c r="A4" s="188" t="s">
        <v>9</v>
      </c>
      <c r="B4" s="188"/>
      <c r="C4" s="188"/>
      <c r="D4" s="227" t="s">
        <v>10</v>
      </c>
      <c r="E4" s="227"/>
      <c r="F4" s="189" t="s">
        <v>226</v>
      </c>
      <c r="G4" s="189" t="s">
        <v>227</v>
      </c>
      <c r="H4" s="228" t="s">
        <v>228</v>
      </c>
      <c r="I4" s="228"/>
    </row>
    <row r="5" spans="1:11" ht="17.100000000000001" customHeight="1" x14ac:dyDescent="0.2">
      <c r="A5" s="183"/>
      <c r="B5" s="190" t="s">
        <v>11</v>
      </c>
      <c r="C5" s="191"/>
      <c r="D5" s="225" t="s">
        <v>12</v>
      </c>
      <c r="E5" s="225"/>
      <c r="F5" s="192" t="s">
        <v>226</v>
      </c>
      <c r="G5" s="192" t="s">
        <v>227</v>
      </c>
      <c r="H5" s="226" t="s">
        <v>228</v>
      </c>
      <c r="I5" s="226"/>
    </row>
    <row r="6" spans="1:11" ht="17.100000000000001" customHeight="1" x14ac:dyDescent="0.2">
      <c r="A6" s="184"/>
      <c r="B6" s="184"/>
      <c r="C6" s="185" t="s">
        <v>117</v>
      </c>
      <c r="D6" s="221" t="s">
        <v>101</v>
      </c>
      <c r="E6" s="221"/>
      <c r="F6" s="186" t="s">
        <v>229</v>
      </c>
      <c r="G6" s="186" t="s">
        <v>227</v>
      </c>
      <c r="H6" s="222" t="s">
        <v>230</v>
      </c>
      <c r="I6" s="222"/>
    </row>
    <row r="7" spans="1:11" ht="25.5" customHeight="1" x14ac:dyDescent="0.2">
      <c r="A7" s="184"/>
      <c r="B7" s="184"/>
      <c r="C7" s="184"/>
      <c r="D7" s="221" t="s">
        <v>231</v>
      </c>
      <c r="E7" s="221"/>
      <c r="F7" s="186" t="s">
        <v>232</v>
      </c>
      <c r="G7" s="186" t="s">
        <v>227</v>
      </c>
      <c r="H7" s="222" t="s">
        <v>233</v>
      </c>
      <c r="I7" s="222"/>
    </row>
    <row r="8" spans="1:11" ht="17.100000000000001" customHeight="1" x14ac:dyDescent="0.2">
      <c r="A8" s="188" t="s">
        <v>31</v>
      </c>
      <c r="B8" s="188"/>
      <c r="C8" s="188"/>
      <c r="D8" s="227" t="s">
        <v>32</v>
      </c>
      <c r="E8" s="227"/>
      <c r="F8" s="189" t="s">
        <v>234</v>
      </c>
      <c r="G8" s="189" t="s">
        <v>235</v>
      </c>
      <c r="H8" s="228" t="s">
        <v>236</v>
      </c>
      <c r="I8" s="228"/>
    </row>
    <row r="9" spans="1:11" ht="17.100000000000001" customHeight="1" x14ac:dyDescent="0.2">
      <c r="A9" s="183"/>
      <c r="B9" s="190" t="s">
        <v>115</v>
      </c>
      <c r="C9" s="191"/>
      <c r="D9" s="225" t="s">
        <v>43</v>
      </c>
      <c r="E9" s="225"/>
      <c r="F9" s="192" t="s">
        <v>234</v>
      </c>
      <c r="G9" s="192" t="s">
        <v>235</v>
      </c>
      <c r="H9" s="226" t="s">
        <v>236</v>
      </c>
      <c r="I9" s="226"/>
    </row>
    <row r="10" spans="1:11" ht="17.100000000000001" customHeight="1" x14ac:dyDescent="0.2">
      <c r="A10" s="184"/>
      <c r="B10" s="184"/>
      <c r="C10" s="185" t="s">
        <v>117</v>
      </c>
      <c r="D10" s="218" t="s">
        <v>101</v>
      </c>
      <c r="E10" s="219"/>
      <c r="F10" s="186" t="s">
        <v>237</v>
      </c>
      <c r="G10" s="186" t="s">
        <v>235</v>
      </c>
      <c r="H10" s="216" t="s">
        <v>238</v>
      </c>
      <c r="I10" s="217"/>
    </row>
    <row r="11" spans="1:11" ht="25.5" customHeight="1" x14ac:dyDescent="0.2">
      <c r="A11" s="184"/>
      <c r="B11" s="184"/>
      <c r="C11" s="184"/>
      <c r="D11" s="221" t="s">
        <v>239</v>
      </c>
      <c r="E11" s="221"/>
      <c r="F11" s="186" t="s">
        <v>240</v>
      </c>
      <c r="G11" s="186" t="s">
        <v>235</v>
      </c>
      <c r="H11" s="222" t="s">
        <v>241</v>
      </c>
      <c r="I11" s="222"/>
    </row>
    <row r="12" spans="1:11" ht="17.100000000000001" customHeight="1" x14ac:dyDescent="0.2">
      <c r="A12" s="188" t="s">
        <v>143</v>
      </c>
      <c r="B12" s="188"/>
      <c r="C12" s="188"/>
      <c r="D12" s="227" t="s">
        <v>144</v>
      </c>
      <c r="E12" s="227"/>
      <c r="F12" s="189" t="s">
        <v>242</v>
      </c>
      <c r="G12" s="189" t="s">
        <v>243</v>
      </c>
      <c r="H12" s="228" t="s">
        <v>244</v>
      </c>
      <c r="I12" s="228"/>
    </row>
    <row r="13" spans="1:11" ht="17.100000000000001" customHeight="1" x14ac:dyDescent="0.2">
      <c r="A13" s="183"/>
      <c r="B13" s="190" t="s">
        <v>145</v>
      </c>
      <c r="C13" s="191"/>
      <c r="D13" s="225" t="s">
        <v>146</v>
      </c>
      <c r="E13" s="225"/>
      <c r="F13" s="192" t="s">
        <v>242</v>
      </c>
      <c r="G13" s="192" t="s">
        <v>243</v>
      </c>
      <c r="H13" s="226" t="s">
        <v>244</v>
      </c>
      <c r="I13" s="226"/>
    </row>
    <row r="14" spans="1:11" ht="17.100000000000001" customHeight="1" x14ac:dyDescent="0.2">
      <c r="A14" s="184"/>
      <c r="B14" s="184"/>
      <c r="C14" s="185" t="s">
        <v>117</v>
      </c>
      <c r="D14" s="221" t="s">
        <v>101</v>
      </c>
      <c r="E14" s="221"/>
      <c r="F14" s="186" t="s">
        <v>242</v>
      </c>
      <c r="G14" s="186" t="s">
        <v>243</v>
      </c>
      <c r="H14" s="222" t="s">
        <v>244</v>
      </c>
      <c r="I14" s="222"/>
    </row>
    <row r="15" spans="1:11" ht="25.5" customHeight="1" x14ac:dyDescent="0.2">
      <c r="A15" s="184"/>
      <c r="B15" s="184"/>
      <c r="C15" s="184"/>
      <c r="D15" s="221" t="s">
        <v>245</v>
      </c>
      <c r="E15" s="221"/>
      <c r="F15" s="186" t="s">
        <v>242</v>
      </c>
      <c r="G15" s="186" t="s">
        <v>243</v>
      </c>
      <c r="H15" s="222" t="s">
        <v>244</v>
      </c>
      <c r="I15" s="222"/>
    </row>
    <row r="16" spans="1:11" ht="17.100000000000001" customHeight="1" x14ac:dyDescent="0.2">
      <c r="A16" s="188" t="s">
        <v>118</v>
      </c>
      <c r="B16" s="188"/>
      <c r="C16" s="188"/>
      <c r="D16" s="227" t="s">
        <v>86</v>
      </c>
      <c r="E16" s="227"/>
      <c r="F16" s="189" t="s">
        <v>246</v>
      </c>
      <c r="G16" s="189" t="s">
        <v>247</v>
      </c>
      <c r="H16" s="228" t="s">
        <v>248</v>
      </c>
      <c r="I16" s="228"/>
    </row>
    <row r="17" spans="1:10" ht="23.25" customHeight="1" x14ac:dyDescent="0.2">
      <c r="A17" s="183"/>
      <c r="B17" s="190" t="s">
        <v>119</v>
      </c>
      <c r="C17" s="191"/>
      <c r="D17" s="225" t="s">
        <v>120</v>
      </c>
      <c r="E17" s="225"/>
      <c r="F17" s="192" t="s">
        <v>249</v>
      </c>
      <c r="G17" s="192" t="s">
        <v>247</v>
      </c>
      <c r="H17" s="226" t="s">
        <v>250</v>
      </c>
      <c r="I17" s="226"/>
    </row>
    <row r="18" spans="1:10" ht="17.100000000000001" customHeight="1" x14ac:dyDescent="0.2">
      <c r="A18" s="184"/>
      <c r="B18" s="184"/>
      <c r="C18" s="185" t="s">
        <v>117</v>
      </c>
      <c r="D18" s="221" t="s">
        <v>101</v>
      </c>
      <c r="E18" s="221"/>
      <c r="F18" s="186" t="s">
        <v>249</v>
      </c>
      <c r="G18" s="186" t="s">
        <v>247</v>
      </c>
      <c r="H18" s="222" t="s">
        <v>250</v>
      </c>
      <c r="I18" s="222"/>
    </row>
    <row r="19" spans="1:10" ht="20.100000000000001" customHeight="1" x14ac:dyDescent="0.2">
      <c r="A19" s="184"/>
      <c r="B19" s="184"/>
      <c r="C19" s="184"/>
      <c r="D19" s="221" t="s">
        <v>251</v>
      </c>
      <c r="E19" s="221"/>
      <c r="F19" s="186" t="s">
        <v>252</v>
      </c>
      <c r="G19" s="186" t="s">
        <v>253</v>
      </c>
      <c r="H19" s="222" t="s">
        <v>250</v>
      </c>
      <c r="I19" s="222"/>
    </row>
    <row r="20" spans="1:10" ht="17.100000000000001" customHeight="1" x14ac:dyDescent="0.2">
      <c r="A20" s="184"/>
      <c r="B20" s="184"/>
      <c r="C20" s="184"/>
      <c r="D20" s="221" t="s">
        <v>254</v>
      </c>
      <c r="E20" s="221"/>
      <c r="F20" s="186" t="s">
        <v>255</v>
      </c>
      <c r="G20" s="186" t="s">
        <v>256</v>
      </c>
      <c r="H20" s="222" t="s">
        <v>233</v>
      </c>
      <c r="I20" s="222"/>
    </row>
    <row r="21" spans="1:10" ht="17.100000000000001" customHeight="1" x14ac:dyDescent="0.2">
      <c r="A21" s="223" t="s">
        <v>257</v>
      </c>
      <c r="B21" s="223"/>
      <c r="C21" s="223"/>
      <c r="D21" s="223"/>
      <c r="E21" s="223"/>
      <c r="F21" s="187" t="s">
        <v>258</v>
      </c>
      <c r="G21" s="187" t="s">
        <v>259</v>
      </c>
      <c r="H21" s="224" t="s">
        <v>260</v>
      </c>
      <c r="I21" s="224"/>
    </row>
    <row r="22" spans="1:10" ht="130.15" customHeight="1" x14ac:dyDescent="0.2">
      <c r="A22" s="214"/>
      <c r="B22" s="214"/>
      <c r="C22" s="214"/>
      <c r="D22" s="214"/>
      <c r="E22" s="214"/>
      <c r="F22" s="214"/>
      <c r="G22" s="214"/>
      <c r="H22" s="214"/>
      <c r="I22" s="214"/>
      <c r="J22" s="214"/>
    </row>
    <row r="23" spans="1:10" ht="11.65" customHeight="1" x14ac:dyDescent="0.2">
      <c r="A23" s="214"/>
      <c r="B23" s="214"/>
      <c r="C23" s="214"/>
      <c r="D23" s="214"/>
      <c r="E23" s="214"/>
      <c r="F23" s="214"/>
      <c r="G23" s="214"/>
      <c r="H23" s="214"/>
      <c r="I23" s="215" t="s">
        <v>17</v>
      </c>
      <c r="J23" s="215"/>
    </row>
  </sheetData>
  <mergeCells count="43">
    <mergeCell ref="D3:E3"/>
    <mergeCell ref="H3:I3"/>
    <mergeCell ref="D4:E4"/>
    <mergeCell ref="H4:I4"/>
    <mergeCell ref="A1:K1"/>
    <mergeCell ref="D8:E8"/>
    <mergeCell ref="H8:I8"/>
    <mergeCell ref="D9:E9"/>
    <mergeCell ref="H9:I9"/>
    <mergeCell ref="D5:E5"/>
    <mergeCell ref="H5:I5"/>
    <mergeCell ref="D6:E6"/>
    <mergeCell ref="H6:I6"/>
    <mergeCell ref="D7:E7"/>
    <mergeCell ref="H7:I7"/>
    <mergeCell ref="A2:J2"/>
    <mergeCell ref="D20:E20"/>
    <mergeCell ref="H20:I20"/>
    <mergeCell ref="A21:E21"/>
    <mergeCell ref="H21:I21"/>
    <mergeCell ref="D17:E17"/>
    <mergeCell ref="H17:I17"/>
    <mergeCell ref="D18:E18"/>
    <mergeCell ref="H18:I18"/>
    <mergeCell ref="D19:E19"/>
    <mergeCell ref="H19:I19"/>
    <mergeCell ref="D14:E14"/>
    <mergeCell ref="H14:I14"/>
    <mergeCell ref="D15:E15"/>
    <mergeCell ref="H15:I15"/>
    <mergeCell ref="D16:E16"/>
    <mergeCell ref="A22:J22"/>
    <mergeCell ref="A23:H23"/>
    <mergeCell ref="I23:J23"/>
    <mergeCell ref="H10:I10"/>
    <mergeCell ref="D10:E10"/>
    <mergeCell ref="H16:I16"/>
    <mergeCell ref="D11:E11"/>
    <mergeCell ref="H11:I11"/>
    <mergeCell ref="D12:E12"/>
    <mergeCell ref="H12:I12"/>
    <mergeCell ref="D13:E13"/>
    <mergeCell ref="H13:I13"/>
  </mergeCells>
  <pageMargins left="0.75" right="0.75" top="1" bottom="1" header="0.5" footer="0.5"/>
  <pageSetup paperSize="9" scale="8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3EB2-29D6-46FA-9419-144CAF5F0DBA}">
  <sheetPr>
    <tabColor rgb="FF92D050"/>
    <pageSetUpPr fitToPage="1"/>
  </sheetPr>
  <dimension ref="A1:N78"/>
  <sheetViews>
    <sheetView zoomScaleNormal="100" workbookViewId="0">
      <selection sqref="A1:N63"/>
    </sheetView>
  </sheetViews>
  <sheetFormatPr defaultColWidth="9.140625" defaultRowHeight="12.75" x14ac:dyDescent="0.2"/>
  <cols>
    <col min="1" max="1" width="9.42578125" style="17" customWidth="1"/>
    <col min="2" max="2" width="11.28515625" style="17" customWidth="1"/>
    <col min="3" max="3" width="81.7109375" style="17" customWidth="1"/>
    <col min="4" max="4" width="19.140625" style="17" customWidth="1"/>
    <col min="5" max="5" width="13.85546875" style="17" customWidth="1"/>
    <col min="6" max="7" width="17.140625" style="17" customWidth="1"/>
    <col min="8" max="8" width="18.42578125" style="17" customWidth="1"/>
    <col min="9" max="10" width="15.28515625" style="17" customWidth="1"/>
    <col min="11" max="11" width="19.7109375" style="17" customWidth="1"/>
    <col min="12" max="13" width="9.140625" style="17" hidden="1" customWidth="1"/>
    <col min="14" max="14" width="1" style="17" hidden="1" customWidth="1"/>
    <col min="15" max="257" width="9.140625" style="17"/>
    <col min="258" max="258" width="9.42578125" style="17" customWidth="1"/>
    <col min="259" max="259" width="11.28515625" style="17" customWidth="1"/>
    <col min="260" max="260" width="81.7109375" style="17" customWidth="1"/>
    <col min="261" max="261" width="19.140625" style="17" customWidth="1"/>
    <col min="262" max="262" width="13.85546875" style="17" customWidth="1"/>
    <col min="263" max="264" width="17.140625" style="17" customWidth="1"/>
    <col min="265" max="265" width="18.42578125" style="17" customWidth="1"/>
    <col min="266" max="266" width="15.28515625" style="17" customWidth="1"/>
    <col min="267" max="267" width="18" style="17" customWidth="1"/>
    <col min="268" max="513" width="9.140625" style="17"/>
    <col min="514" max="514" width="9.42578125" style="17" customWidth="1"/>
    <col min="515" max="515" width="11.28515625" style="17" customWidth="1"/>
    <col min="516" max="516" width="81.7109375" style="17" customWidth="1"/>
    <col min="517" max="517" width="19.140625" style="17" customWidth="1"/>
    <col min="518" max="518" width="13.85546875" style="17" customWidth="1"/>
    <col min="519" max="520" width="17.140625" style="17" customWidth="1"/>
    <col min="521" max="521" width="18.42578125" style="17" customWidth="1"/>
    <col min="522" max="522" width="15.28515625" style="17" customWidth="1"/>
    <col min="523" max="523" width="18" style="17" customWidth="1"/>
    <col min="524" max="769" width="9.140625" style="17"/>
    <col min="770" max="770" width="9.42578125" style="17" customWidth="1"/>
    <col min="771" max="771" width="11.28515625" style="17" customWidth="1"/>
    <col min="772" max="772" width="81.7109375" style="17" customWidth="1"/>
    <col min="773" max="773" width="19.140625" style="17" customWidth="1"/>
    <col min="774" max="774" width="13.85546875" style="17" customWidth="1"/>
    <col min="775" max="776" width="17.140625" style="17" customWidth="1"/>
    <col min="777" max="777" width="18.42578125" style="17" customWidth="1"/>
    <col min="778" max="778" width="15.28515625" style="17" customWidth="1"/>
    <col min="779" max="779" width="18" style="17" customWidth="1"/>
    <col min="780" max="1025" width="9.140625" style="17"/>
    <col min="1026" max="1026" width="9.42578125" style="17" customWidth="1"/>
    <col min="1027" max="1027" width="11.28515625" style="17" customWidth="1"/>
    <col min="1028" max="1028" width="81.7109375" style="17" customWidth="1"/>
    <col min="1029" max="1029" width="19.140625" style="17" customWidth="1"/>
    <col min="1030" max="1030" width="13.85546875" style="17" customWidth="1"/>
    <col min="1031" max="1032" width="17.140625" style="17" customWidth="1"/>
    <col min="1033" max="1033" width="18.42578125" style="17" customWidth="1"/>
    <col min="1034" max="1034" width="15.28515625" style="17" customWidth="1"/>
    <col min="1035" max="1035" width="18" style="17" customWidth="1"/>
    <col min="1036" max="1281" width="9.140625" style="17"/>
    <col min="1282" max="1282" width="9.42578125" style="17" customWidth="1"/>
    <col min="1283" max="1283" width="11.28515625" style="17" customWidth="1"/>
    <col min="1284" max="1284" width="81.7109375" style="17" customWidth="1"/>
    <col min="1285" max="1285" width="19.140625" style="17" customWidth="1"/>
    <col min="1286" max="1286" width="13.85546875" style="17" customWidth="1"/>
    <col min="1287" max="1288" width="17.140625" style="17" customWidth="1"/>
    <col min="1289" max="1289" width="18.42578125" style="17" customWidth="1"/>
    <col min="1290" max="1290" width="15.28515625" style="17" customWidth="1"/>
    <col min="1291" max="1291" width="18" style="17" customWidth="1"/>
    <col min="1292" max="1537" width="9.140625" style="17"/>
    <col min="1538" max="1538" width="9.42578125" style="17" customWidth="1"/>
    <col min="1539" max="1539" width="11.28515625" style="17" customWidth="1"/>
    <col min="1540" max="1540" width="81.7109375" style="17" customWidth="1"/>
    <col min="1541" max="1541" width="19.140625" style="17" customWidth="1"/>
    <col min="1542" max="1542" width="13.85546875" style="17" customWidth="1"/>
    <col min="1543" max="1544" width="17.140625" style="17" customWidth="1"/>
    <col min="1545" max="1545" width="18.42578125" style="17" customWidth="1"/>
    <col min="1546" max="1546" width="15.28515625" style="17" customWidth="1"/>
    <col min="1547" max="1547" width="18" style="17" customWidth="1"/>
    <col min="1548" max="1793" width="9.140625" style="17"/>
    <col min="1794" max="1794" width="9.42578125" style="17" customWidth="1"/>
    <col min="1795" max="1795" width="11.28515625" style="17" customWidth="1"/>
    <col min="1796" max="1796" width="81.7109375" style="17" customWidth="1"/>
    <col min="1797" max="1797" width="19.140625" style="17" customWidth="1"/>
    <col min="1798" max="1798" width="13.85546875" style="17" customWidth="1"/>
    <col min="1799" max="1800" width="17.140625" style="17" customWidth="1"/>
    <col min="1801" max="1801" width="18.42578125" style="17" customWidth="1"/>
    <col min="1802" max="1802" width="15.28515625" style="17" customWidth="1"/>
    <col min="1803" max="1803" width="18" style="17" customWidth="1"/>
    <col min="1804" max="2049" width="9.140625" style="17"/>
    <col min="2050" max="2050" width="9.42578125" style="17" customWidth="1"/>
    <col min="2051" max="2051" width="11.28515625" style="17" customWidth="1"/>
    <col min="2052" max="2052" width="81.7109375" style="17" customWidth="1"/>
    <col min="2053" max="2053" width="19.140625" style="17" customWidth="1"/>
    <col min="2054" max="2054" width="13.85546875" style="17" customWidth="1"/>
    <col min="2055" max="2056" width="17.140625" style="17" customWidth="1"/>
    <col min="2057" max="2057" width="18.42578125" style="17" customWidth="1"/>
    <col min="2058" max="2058" width="15.28515625" style="17" customWidth="1"/>
    <col min="2059" max="2059" width="18" style="17" customWidth="1"/>
    <col min="2060" max="2305" width="9.140625" style="17"/>
    <col min="2306" max="2306" width="9.42578125" style="17" customWidth="1"/>
    <col min="2307" max="2307" width="11.28515625" style="17" customWidth="1"/>
    <col min="2308" max="2308" width="81.7109375" style="17" customWidth="1"/>
    <col min="2309" max="2309" width="19.140625" style="17" customWidth="1"/>
    <col min="2310" max="2310" width="13.85546875" style="17" customWidth="1"/>
    <col min="2311" max="2312" width="17.140625" style="17" customWidth="1"/>
    <col min="2313" max="2313" width="18.42578125" style="17" customWidth="1"/>
    <col min="2314" max="2314" width="15.28515625" style="17" customWidth="1"/>
    <col min="2315" max="2315" width="18" style="17" customWidth="1"/>
    <col min="2316" max="2561" width="9.140625" style="17"/>
    <col min="2562" max="2562" width="9.42578125" style="17" customWidth="1"/>
    <col min="2563" max="2563" width="11.28515625" style="17" customWidth="1"/>
    <col min="2564" max="2564" width="81.7109375" style="17" customWidth="1"/>
    <col min="2565" max="2565" width="19.140625" style="17" customWidth="1"/>
    <col min="2566" max="2566" width="13.85546875" style="17" customWidth="1"/>
    <col min="2567" max="2568" width="17.140625" style="17" customWidth="1"/>
    <col min="2569" max="2569" width="18.42578125" style="17" customWidth="1"/>
    <col min="2570" max="2570" width="15.28515625" style="17" customWidth="1"/>
    <col min="2571" max="2571" width="18" style="17" customWidth="1"/>
    <col min="2572" max="2817" width="9.140625" style="17"/>
    <col min="2818" max="2818" width="9.42578125" style="17" customWidth="1"/>
    <col min="2819" max="2819" width="11.28515625" style="17" customWidth="1"/>
    <col min="2820" max="2820" width="81.7109375" style="17" customWidth="1"/>
    <col min="2821" max="2821" width="19.140625" style="17" customWidth="1"/>
    <col min="2822" max="2822" width="13.85546875" style="17" customWidth="1"/>
    <col min="2823" max="2824" width="17.140625" style="17" customWidth="1"/>
    <col min="2825" max="2825" width="18.42578125" style="17" customWidth="1"/>
    <col min="2826" max="2826" width="15.28515625" style="17" customWidth="1"/>
    <col min="2827" max="2827" width="18" style="17" customWidth="1"/>
    <col min="2828" max="3073" width="9.140625" style="17"/>
    <col min="3074" max="3074" width="9.42578125" style="17" customWidth="1"/>
    <col min="3075" max="3075" width="11.28515625" style="17" customWidth="1"/>
    <col min="3076" max="3076" width="81.7109375" style="17" customWidth="1"/>
    <col min="3077" max="3077" width="19.140625" style="17" customWidth="1"/>
    <col min="3078" max="3078" width="13.85546875" style="17" customWidth="1"/>
    <col min="3079" max="3080" width="17.140625" style="17" customWidth="1"/>
    <col min="3081" max="3081" width="18.42578125" style="17" customWidth="1"/>
    <col min="3082" max="3082" width="15.28515625" style="17" customWidth="1"/>
    <col min="3083" max="3083" width="18" style="17" customWidth="1"/>
    <col min="3084" max="3329" width="9.140625" style="17"/>
    <col min="3330" max="3330" width="9.42578125" style="17" customWidth="1"/>
    <col min="3331" max="3331" width="11.28515625" style="17" customWidth="1"/>
    <col min="3332" max="3332" width="81.7109375" style="17" customWidth="1"/>
    <col min="3333" max="3333" width="19.140625" style="17" customWidth="1"/>
    <col min="3334" max="3334" width="13.85546875" style="17" customWidth="1"/>
    <col min="3335" max="3336" width="17.140625" style="17" customWidth="1"/>
    <col min="3337" max="3337" width="18.42578125" style="17" customWidth="1"/>
    <col min="3338" max="3338" width="15.28515625" style="17" customWidth="1"/>
    <col min="3339" max="3339" width="18" style="17" customWidth="1"/>
    <col min="3340" max="3585" width="9.140625" style="17"/>
    <col min="3586" max="3586" width="9.42578125" style="17" customWidth="1"/>
    <col min="3587" max="3587" width="11.28515625" style="17" customWidth="1"/>
    <col min="3588" max="3588" width="81.7109375" style="17" customWidth="1"/>
    <col min="3589" max="3589" width="19.140625" style="17" customWidth="1"/>
    <col min="3590" max="3590" width="13.85546875" style="17" customWidth="1"/>
    <col min="3591" max="3592" width="17.140625" style="17" customWidth="1"/>
    <col min="3593" max="3593" width="18.42578125" style="17" customWidth="1"/>
    <col min="3594" max="3594" width="15.28515625" style="17" customWidth="1"/>
    <col min="3595" max="3595" width="18" style="17" customWidth="1"/>
    <col min="3596" max="3841" width="9.140625" style="17"/>
    <col min="3842" max="3842" width="9.42578125" style="17" customWidth="1"/>
    <col min="3843" max="3843" width="11.28515625" style="17" customWidth="1"/>
    <col min="3844" max="3844" width="81.7109375" style="17" customWidth="1"/>
    <col min="3845" max="3845" width="19.140625" style="17" customWidth="1"/>
    <col min="3846" max="3846" width="13.85546875" style="17" customWidth="1"/>
    <col min="3847" max="3848" width="17.140625" style="17" customWidth="1"/>
    <col min="3849" max="3849" width="18.42578125" style="17" customWidth="1"/>
    <col min="3850" max="3850" width="15.28515625" style="17" customWidth="1"/>
    <col min="3851" max="3851" width="18" style="17" customWidth="1"/>
    <col min="3852" max="4097" width="9.140625" style="17"/>
    <col min="4098" max="4098" width="9.42578125" style="17" customWidth="1"/>
    <col min="4099" max="4099" width="11.28515625" style="17" customWidth="1"/>
    <col min="4100" max="4100" width="81.7109375" style="17" customWidth="1"/>
    <col min="4101" max="4101" width="19.140625" style="17" customWidth="1"/>
    <col min="4102" max="4102" width="13.85546875" style="17" customWidth="1"/>
    <col min="4103" max="4104" width="17.140625" style="17" customWidth="1"/>
    <col min="4105" max="4105" width="18.42578125" style="17" customWidth="1"/>
    <col min="4106" max="4106" width="15.28515625" style="17" customWidth="1"/>
    <col min="4107" max="4107" width="18" style="17" customWidth="1"/>
    <col min="4108" max="4353" width="9.140625" style="17"/>
    <col min="4354" max="4354" width="9.42578125" style="17" customWidth="1"/>
    <col min="4355" max="4355" width="11.28515625" style="17" customWidth="1"/>
    <col min="4356" max="4356" width="81.7109375" style="17" customWidth="1"/>
    <col min="4357" max="4357" width="19.140625" style="17" customWidth="1"/>
    <col min="4358" max="4358" width="13.85546875" style="17" customWidth="1"/>
    <col min="4359" max="4360" width="17.140625" style="17" customWidth="1"/>
    <col min="4361" max="4361" width="18.42578125" style="17" customWidth="1"/>
    <col min="4362" max="4362" width="15.28515625" style="17" customWidth="1"/>
    <col min="4363" max="4363" width="18" style="17" customWidth="1"/>
    <col min="4364" max="4609" width="9.140625" style="17"/>
    <col min="4610" max="4610" width="9.42578125" style="17" customWidth="1"/>
    <col min="4611" max="4611" width="11.28515625" style="17" customWidth="1"/>
    <col min="4612" max="4612" width="81.7109375" style="17" customWidth="1"/>
    <col min="4613" max="4613" width="19.140625" style="17" customWidth="1"/>
    <col min="4614" max="4614" width="13.85546875" style="17" customWidth="1"/>
    <col min="4615" max="4616" width="17.140625" style="17" customWidth="1"/>
    <col min="4617" max="4617" width="18.42578125" style="17" customWidth="1"/>
    <col min="4618" max="4618" width="15.28515625" style="17" customWidth="1"/>
    <col min="4619" max="4619" width="18" style="17" customWidth="1"/>
    <col min="4620" max="4865" width="9.140625" style="17"/>
    <col min="4866" max="4866" width="9.42578125" style="17" customWidth="1"/>
    <col min="4867" max="4867" width="11.28515625" style="17" customWidth="1"/>
    <col min="4868" max="4868" width="81.7109375" style="17" customWidth="1"/>
    <col min="4869" max="4869" width="19.140625" style="17" customWidth="1"/>
    <col min="4870" max="4870" width="13.85546875" style="17" customWidth="1"/>
    <col min="4871" max="4872" width="17.140625" style="17" customWidth="1"/>
    <col min="4873" max="4873" width="18.42578125" style="17" customWidth="1"/>
    <col min="4874" max="4874" width="15.28515625" style="17" customWidth="1"/>
    <col min="4875" max="4875" width="18" style="17" customWidth="1"/>
    <col min="4876" max="5121" width="9.140625" style="17"/>
    <col min="5122" max="5122" width="9.42578125" style="17" customWidth="1"/>
    <col min="5123" max="5123" width="11.28515625" style="17" customWidth="1"/>
    <col min="5124" max="5124" width="81.7109375" style="17" customWidth="1"/>
    <col min="5125" max="5125" width="19.140625" style="17" customWidth="1"/>
    <col min="5126" max="5126" width="13.85546875" style="17" customWidth="1"/>
    <col min="5127" max="5128" width="17.140625" style="17" customWidth="1"/>
    <col min="5129" max="5129" width="18.42578125" style="17" customWidth="1"/>
    <col min="5130" max="5130" width="15.28515625" style="17" customWidth="1"/>
    <col min="5131" max="5131" width="18" style="17" customWidth="1"/>
    <col min="5132" max="5377" width="9.140625" style="17"/>
    <col min="5378" max="5378" width="9.42578125" style="17" customWidth="1"/>
    <col min="5379" max="5379" width="11.28515625" style="17" customWidth="1"/>
    <col min="5380" max="5380" width="81.7109375" style="17" customWidth="1"/>
    <col min="5381" max="5381" width="19.140625" style="17" customWidth="1"/>
    <col min="5382" max="5382" width="13.85546875" style="17" customWidth="1"/>
    <col min="5383" max="5384" width="17.140625" style="17" customWidth="1"/>
    <col min="5385" max="5385" width="18.42578125" style="17" customWidth="1"/>
    <col min="5386" max="5386" width="15.28515625" style="17" customWidth="1"/>
    <col min="5387" max="5387" width="18" style="17" customWidth="1"/>
    <col min="5388" max="5633" width="9.140625" style="17"/>
    <col min="5634" max="5634" width="9.42578125" style="17" customWidth="1"/>
    <col min="5635" max="5635" width="11.28515625" style="17" customWidth="1"/>
    <col min="5636" max="5636" width="81.7109375" style="17" customWidth="1"/>
    <col min="5637" max="5637" width="19.140625" style="17" customWidth="1"/>
    <col min="5638" max="5638" width="13.85546875" style="17" customWidth="1"/>
    <col min="5639" max="5640" width="17.140625" style="17" customWidth="1"/>
    <col min="5641" max="5641" width="18.42578125" style="17" customWidth="1"/>
    <col min="5642" max="5642" width="15.28515625" style="17" customWidth="1"/>
    <col min="5643" max="5643" width="18" style="17" customWidth="1"/>
    <col min="5644" max="5889" width="9.140625" style="17"/>
    <col min="5890" max="5890" width="9.42578125" style="17" customWidth="1"/>
    <col min="5891" max="5891" width="11.28515625" style="17" customWidth="1"/>
    <col min="5892" max="5892" width="81.7109375" style="17" customWidth="1"/>
    <col min="5893" max="5893" width="19.140625" style="17" customWidth="1"/>
    <col min="5894" max="5894" width="13.85546875" style="17" customWidth="1"/>
    <col min="5895" max="5896" width="17.140625" style="17" customWidth="1"/>
    <col min="5897" max="5897" width="18.42578125" style="17" customWidth="1"/>
    <col min="5898" max="5898" width="15.28515625" style="17" customWidth="1"/>
    <col min="5899" max="5899" width="18" style="17" customWidth="1"/>
    <col min="5900" max="6145" width="9.140625" style="17"/>
    <col min="6146" max="6146" width="9.42578125" style="17" customWidth="1"/>
    <col min="6147" max="6147" width="11.28515625" style="17" customWidth="1"/>
    <col min="6148" max="6148" width="81.7109375" style="17" customWidth="1"/>
    <col min="6149" max="6149" width="19.140625" style="17" customWidth="1"/>
    <col min="6150" max="6150" width="13.85546875" style="17" customWidth="1"/>
    <col min="6151" max="6152" width="17.140625" style="17" customWidth="1"/>
    <col min="6153" max="6153" width="18.42578125" style="17" customWidth="1"/>
    <col min="6154" max="6154" width="15.28515625" style="17" customWidth="1"/>
    <col min="6155" max="6155" width="18" style="17" customWidth="1"/>
    <col min="6156" max="6401" width="9.140625" style="17"/>
    <col min="6402" max="6402" width="9.42578125" style="17" customWidth="1"/>
    <col min="6403" max="6403" width="11.28515625" style="17" customWidth="1"/>
    <col min="6404" max="6404" width="81.7109375" style="17" customWidth="1"/>
    <col min="6405" max="6405" width="19.140625" style="17" customWidth="1"/>
    <col min="6406" max="6406" width="13.85546875" style="17" customWidth="1"/>
    <col min="6407" max="6408" width="17.140625" style="17" customWidth="1"/>
    <col min="6409" max="6409" width="18.42578125" style="17" customWidth="1"/>
    <col min="6410" max="6410" width="15.28515625" style="17" customWidth="1"/>
    <col min="6411" max="6411" width="18" style="17" customWidth="1"/>
    <col min="6412" max="6657" width="9.140625" style="17"/>
    <col min="6658" max="6658" width="9.42578125" style="17" customWidth="1"/>
    <col min="6659" max="6659" width="11.28515625" style="17" customWidth="1"/>
    <col min="6660" max="6660" width="81.7109375" style="17" customWidth="1"/>
    <col min="6661" max="6661" width="19.140625" style="17" customWidth="1"/>
    <col min="6662" max="6662" width="13.85546875" style="17" customWidth="1"/>
    <col min="6663" max="6664" width="17.140625" style="17" customWidth="1"/>
    <col min="6665" max="6665" width="18.42578125" style="17" customWidth="1"/>
    <col min="6666" max="6666" width="15.28515625" style="17" customWidth="1"/>
    <col min="6667" max="6667" width="18" style="17" customWidth="1"/>
    <col min="6668" max="6913" width="9.140625" style="17"/>
    <col min="6914" max="6914" width="9.42578125" style="17" customWidth="1"/>
    <col min="6915" max="6915" width="11.28515625" style="17" customWidth="1"/>
    <col min="6916" max="6916" width="81.7109375" style="17" customWidth="1"/>
    <col min="6917" max="6917" width="19.140625" style="17" customWidth="1"/>
    <col min="6918" max="6918" width="13.85546875" style="17" customWidth="1"/>
    <col min="6919" max="6920" width="17.140625" style="17" customWidth="1"/>
    <col min="6921" max="6921" width="18.42578125" style="17" customWidth="1"/>
    <col min="6922" max="6922" width="15.28515625" style="17" customWidth="1"/>
    <col min="6923" max="6923" width="18" style="17" customWidth="1"/>
    <col min="6924" max="7169" width="9.140625" style="17"/>
    <col min="7170" max="7170" width="9.42578125" style="17" customWidth="1"/>
    <col min="7171" max="7171" width="11.28515625" style="17" customWidth="1"/>
    <col min="7172" max="7172" width="81.7109375" style="17" customWidth="1"/>
    <col min="7173" max="7173" width="19.140625" style="17" customWidth="1"/>
    <col min="7174" max="7174" width="13.85546875" style="17" customWidth="1"/>
    <col min="7175" max="7176" width="17.140625" style="17" customWidth="1"/>
    <col min="7177" max="7177" width="18.42578125" style="17" customWidth="1"/>
    <col min="7178" max="7178" width="15.28515625" style="17" customWidth="1"/>
    <col min="7179" max="7179" width="18" style="17" customWidth="1"/>
    <col min="7180" max="7425" width="9.140625" style="17"/>
    <col min="7426" max="7426" width="9.42578125" style="17" customWidth="1"/>
    <col min="7427" max="7427" width="11.28515625" style="17" customWidth="1"/>
    <col min="7428" max="7428" width="81.7109375" style="17" customWidth="1"/>
    <col min="7429" max="7429" width="19.140625" style="17" customWidth="1"/>
    <col min="7430" max="7430" width="13.85546875" style="17" customWidth="1"/>
    <col min="7431" max="7432" width="17.140625" style="17" customWidth="1"/>
    <col min="7433" max="7433" width="18.42578125" style="17" customWidth="1"/>
    <col min="7434" max="7434" width="15.28515625" style="17" customWidth="1"/>
    <col min="7435" max="7435" width="18" style="17" customWidth="1"/>
    <col min="7436" max="7681" width="9.140625" style="17"/>
    <col min="7682" max="7682" width="9.42578125" style="17" customWidth="1"/>
    <col min="7683" max="7683" width="11.28515625" style="17" customWidth="1"/>
    <col min="7684" max="7684" width="81.7109375" style="17" customWidth="1"/>
    <col min="7685" max="7685" width="19.140625" style="17" customWidth="1"/>
    <col min="7686" max="7686" width="13.85546875" style="17" customWidth="1"/>
    <col min="7687" max="7688" width="17.140625" style="17" customWidth="1"/>
    <col min="7689" max="7689" width="18.42578125" style="17" customWidth="1"/>
    <col min="7690" max="7690" width="15.28515625" style="17" customWidth="1"/>
    <col min="7691" max="7691" width="18" style="17" customWidth="1"/>
    <col min="7692" max="7937" width="9.140625" style="17"/>
    <col min="7938" max="7938" width="9.42578125" style="17" customWidth="1"/>
    <col min="7939" max="7939" width="11.28515625" style="17" customWidth="1"/>
    <col min="7940" max="7940" width="81.7109375" style="17" customWidth="1"/>
    <col min="7941" max="7941" width="19.140625" style="17" customWidth="1"/>
    <col min="7942" max="7942" width="13.85546875" style="17" customWidth="1"/>
    <col min="7943" max="7944" width="17.140625" style="17" customWidth="1"/>
    <col min="7945" max="7945" width="18.42578125" style="17" customWidth="1"/>
    <col min="7946" max="7946" width="15.28515625" style="17" customWidth="1"/>
    <col min="7947" max="7947" width="18" style="17" customWidth="1"/>
    <col min="7948" max="8193" width="9.140625" style="17"/>
    <col min="8194" max="8194" width="9.42578125" style="17" customWidth="1"/>
    <col min="8195" max="8195" width="11.28515625" style="17" customWidth="1"/>
    <col min="8196" max="8196" width="81.7109375" style="17" customWidth="1"/>
    <col min="8197" max="8197" width="19.140625" style="17" customWidth="1"/>
    <col min="8198" max="8198" width="13.85546875" style="17" customWidth="1"/>
    <col min="8199" max="8200" width="17.140625" style="17" customWidth="1"/>
    <col min="8201" max="8201" width="18.42578125" style="17" customWidth="1"/>
    <col min="8202" max="8202" width="15.28515625" style="17" customWidth="1"/>
    <col min="8203" max="8203" width="18" style="17" customWidth="1"/>
    <col min="8204" max="8449" width="9.140625" style="17"/>
    <col min="8450" max="8450" width="9.42578125" style="17" customWidth="1"/>
    <col min="8451" max="8451" width="11.28515625" style="17" customWidth="1"/>
    <col min="8452" max="8452" width="81.7109375" style="17" customWidth="1"/>
    <col min="8453" max="8453" width="19.140625" style="17" customWidth="1"/>
    <col min="8454" max="8454" width="13.85546875" style="17" customWidth="1"/>
    <col min="8455" max="8456" width="17.140625" style="17" customWidth="1"/>
    <col min="8457" max="8457" width="18.42578125" style="17" customWidth="1"/>
    <col min="8458" max="8458" width="15.28515625" style="17" customWidth="1"/>
    <col min="8459" max="8459" width="18" style="17" customWidth="1"/>
    <col min="8460" max="8705" width="9.140625" style="17"/>
    <col min="8706" max="8706" width="9.42578125" style="17" customWidth="1"/>
    <col min="8707" max="8707" width="11.28515625" style="17" customWidth="1"/>
    <col min="8708" max="8708" width="81.7109375" style="17" customWidth="1"/>
    <col min="8709" max="8709" width="19.140625" style="17" customWidth="1"/>
    <col min="8710" max="8710" width="13.85546875" style="17" customWidth="1"/>
    <col min="8711" max="8712" width="17.140625" style="17" customWidth="1"/>
    <col min="8713" max="8713" width="18.42578125" style="17" customWidth="1"/>
    <col min="8714" max="8714" width="15.28515625" style="17" customWidth="1"/>
    <col min="8715" max="8715" width="18" style="17" customWidth="1"/>
    <col min="8716" max="8961" width="9.140625" style="17"/>
    <col min="8962" max="8962" width="9.42578125" style="17" customWidth="1"/>
    <col min="8963" max="8963" width="11.28515625" style="17" customWidth="1"/>
    <col min="8964" max="8964" width="81.7109375" style="17" customWidth="1"/>
    <col min="8965" max="8965" width="19.140625" style="17" customWidth="1"/>
    <col min="8966" max="8966" width="13.85546875" style="17" customWidth="1"/>
    <col min="8967" max="8968" width="17.140625" style="17" customWidth="1"/>
    <col min="8969" max="8969" width="18.42578125" style="17" customWidth="1"/>
    <col min="8970" max="8970" width="15.28515625" style="17" customWidth="1"/>
    <col min="8971" max="8971" width="18" style="17" customWidth="1"/>
    <col min="8972" max="9217" width="9.140625" style="17"/>
    <col min="9218" max="9218" width="9.42578125" style="17" customWidth="1"/>
    <col min="9219" max="9219" width="11.28515625" style="17" customWidth="1"/>
    <col min="9220" max="9220" width="81.7109375" style="17" customWidth="1"/>
    <col min="9221" max="9221" width="19.140625" style="17" customWidth="1"/>
    <col min="9222" max="9222" width="13.85546875" style="17" customWidth="1"/>
    <col min="9223" max="9224" width="17.140625" style="17" customWidth="1"/>
    <col min="9225" max="9225" width="18.42578125" style="17" customWidth="1"/>
    <col min="9226" max="9226" width="15.28515625" style="17" customWidth="1"/>
    <col min="9227" max="9227" width="18" style="17" customWidth="1"/>
    <col min="9228" max="9473" width="9.140625" style="17"/>
    <col min="9474" max="9474" width="9.42578125" style="17" customWidth="1"/>
    <col min="9475" max="9475" width="11.28515625" style="17" customWidth="1"/>
    <col min="9476" max="9476" width="81.7109375" style="17" customWidth="1"/>
    <col min="9477" max="9477" width="19.140625" style="17" customWidth="1"/>
    <col min="9478" max="9478" width="13.85546875" style="17" customWidth="1"/>
    <col min="9479" max="9480" width="17.140625" style="17" customWidth="1"/>
    <col min="9481" max="9481" width="18.42578125" style="17" customWidth="1"/>
    <col min="9482" max="9482" width="15.28515625" style="17" customWidth="1"/>
    <col min="9483" max="9483" width="18" style="17" customWidth="1"/>
    <col min="9484" max="9729" width="9.140625" style="17"/>
    <col min="9730" max="9730" width="9.42578125" style="17" customWidth="1"/>
    <col min="9731" max="9731" width="11.28515625" style="17" customWidth="1"/>
    <col min="9732" max="9732" width="81.7109375" style="17" customWidth="1"/>
    <col min="9733" max="9733" width="19.140625" style="17" customWidth="1"/>
    <col min="9734" max="9734" width="13.85546875" style="17" customWidth="1"/>
    <col min="9735" max="9736" width="17.140625" style="17" customWidth="1"/>
    <col min="9737" max="9737" width="18.42578125" style="17" customWidth="1"/>
    <col min="9738" max="9738" width="15.28515625" style="17" customWidth="1"/>
    <col min="9739" max="9739" width="18" style="17" customWidth="1"/>
    <col min="9740" max="9985" width="9.140625" style="17"/>
    <col min="9986" max="9986" width="9.42578125" style="17" customWidth="1"/>
    <col min="9987" max="9987" width="11.28515625" style="17" customWidth="1"/>
    <col min="9988" max="9988" width="81.7109375" style="17" customWidth="1"/>
    <col min="9989" max="9989" width="19.140625" style="17" customWidth="1"/>
    <col min="9990" max="9990" width="13.85546875" style="17" customWidth="1"/>
    <col min="9991" max="9992" width="17.140625" style="17" customWidth="1"/>
    <col min="9993" max="9993" width="18.42578125" style="17" customWidth="1"/>
    <col min="9994" max="9994" width="15.28515625" style="17" customWidth="1"/>
    <col min="9995" max="9995" width="18" style="17" customWidth="1"/>
    <col min="9996" max="10241" width="9.140625" style="17"/>
    <col min="10242" max="10242" width="9.42578125" style="17" customWidth="1"/>
    <col min="10243" max="10243" width="11.28515625" style="17" customWidth="1"/>
    <col min="10244" max="10244" width="81.7109375" style="17" customWidth="1"/>
    <col min="10245" max="10245" width="19.140625" style="17" customWidth="1"/>
    <col min="10246" max="10246" width="13.85546875" style="17" customWidth="1"/>
    <col min="10247" max="10248" width="17.140625" style="17" customWidth="1"/>
    <col min="10249" max="10249" width="18.42578125" style="17" customWidth="1"/>
    <col min="10250" max="10250" width="15.28515625" style="17" customWidth="1"/>
    <col min="10251" max="10251" width="18" style="17" customWidth="1"/>
    <col min="10252" max="10497" width="9.140625" style="17"/>
    <col min="10498" max="10498" width="9.42578125" style="17" customWidth="1"/>
    <col min="10499" max="10499" width="11.28515625" style="17" customWidth="1"/>
    <col min="10500" max="10500" width="81.7109375" style="17" customWidth="1"/>
    <col min="10501" max="10501" width="19.140625" style="17" customWidth="1"/>
    <col min="10502" max="10502" width="13.85546875" style="17" customWidth="1"/>
    <col min="10503" max="10504" width="17.140625" style="17" customWidth="1"/>
    <col min="10505" max="10505" width="18.42578125" style="17" customWidth="1"/>
    <col min="10506" max="10506" width="15.28515625" style="17" customWidth="1"/>
    <col min="10507" max="10507" width="18" style="17" customWidth="1"/>
    <col min="10508" max="10753" width="9.140625" style="17"/>
    <col min="10754" max="10754" width="9.42578125" style="17" customWidth="1"/>
    <col min="10755" max="10755" width="11.28515625" style="17" customWidth="1"/>
    <col min="10756" max="10756" width="81.7109375" style="17" customWidth="1"/>
    <col min="10757" max="10757" width="19.140625" style="17" customWidth="1"/>
    <col min="10758" max="10758" width="13.85546875" style="17" customWidth="1"/>
    <col min="10759" max="10760" width="17.140625" style="17" customWidth="1"/>
    <col min="10761" max="10761" width="18.42578125" style="17" customWidth="1"/>
    <col min="10762" max="10762" width="15.28515625" style="17" customWidth="1"/>
    <col min="10763" max="10763" width="18" style="17" customWidth="1"/>
    <col min="10764" max="11009" width="9.140625" style="17"/>
    <col min="11010" max="11010" width="9.42578125" style="17" customWidth="1"/>
    <col min="11011" max="11011" width="11.28515625" style="17" customWidth="1"/>
    <col min="11012" max="11012" width="81.7109375" style="17" customWidth="1"/>
    <col min="11013" max="11013" width="19.140625" style="17" customWidth="1"/>
    <col min="11014" max="11014" width="13.85546875" style="17" customWidth="1"/>
    <col min="11015" max="11016" width="17.140625" style="17" customWidth="1"/>
    <col min="11017" max="11017" width="18.42578125" style="17" customWidth="1"/>
    <col min="11018" max="11018" width="15.28515625" style="17" customWidth="1"/>
    <col min="11019" max="11019" width="18" style="17" customWidth="1"/>
    <col min="11020" max="11265" width="9.140625" style="17"/>
    <col min="11266" max="11266" width="9.42578125" style="17" customWidth="1"/>
    <col min="11267" max="11267" width="11.28515625" style="17" customWidth="1"/>
    <col min="11268" max="11268" width="81.7109375" style="17" customWidth="1"/>
    <col min="11269" max="11269" width="19.140625" style="17" customWidth="1"/>
    <col min="11270" max="11270" width="13.85546875" style="17" customWidth="1"/>
    <col min="11271" max="11272" width="17.140625" style="17" customWidth="1"/>
    <col min="11273" max="11273" width="18.42578125" style="17" customWidth="1"/>
    <col min="11274" max="11274" width="15.28515625" style="17" customWidth="1"/>
    <col min="11275" max="11275" width="18" style="17" customWidth="1"/>
    <col min="11276" max="11521" width="9.140625" style="17"/>
    <col min="11522" max="11522" width="9.42578125" style="17" customWidth="1"/>
    <col min="11523" max="11523" width="11.28515625" style="17" customWidth="1"/>
    <col min="11524" max="11524" width="81.7109375" style="17" customWidth="1"/>
    <col min="11525" max="11525" width="19.140625" style="17" customWidth="1"/>
    <col min="11526" max="11526" width="13.85546875" style="17" customWidth="1"/>
    <col min="11527" max="11528" width="17.140625" style="17" customWidth="1"/>
    <col min="11529" max="11529" width="18.42578125" style="17" customWidth="1"/>
    <col min="11530" max="11530" width="15.28515625" style="17" customWidth="1"/>
    <col min="11531" max="11531" width="18" style="17" customWidth="1"/>
    <col min="11532" max="11777" width="9.140625" style="17"/>
    <col min="11778" max="11778" width="9.42578125" style="17" customWidth="1"/>
    <col min="11779" max="11779" width="11.28515625" style="17" customWidth="1"/>
    <col min="11780" max="11780" width="81.7109375" style="17" customWidth="1"/>
    <col min="11781" max="11781" width="19.140625" style="17" customWidth="1"/>
    <col min="11782" max="11782" width="13.85546875" style="17" customWidth="1"/>
    <col min="11783" max="11784" width="17.140625" style="17" customWidth="1"/>
    <col min="11785" max="11785" width="18.42578125" style="17" customWidth="1"/>
    <col min="11786" max="11786" width="15.28515625" style="17" customWidth="1"/>
    <col min="11787" max="11787" width="18" style="17" customWidth="1"/>
    <col min="11788" max="12033" width="9.140625" style="17"/>
    <col min="12034" max="12034" width="9.42578125" style="17" customWidth="1"/>
    <col min="12035" max="12035" width="11.28515625" style="17" customWidth="1"/>
    <col min="12036" max="12036" width="81.7109375" style="17" customWidth="1"/>
    <col min="12037" max="12037" width="19.140625" style="17" customWidth="1"/>
    <col min="12038" max="12038" width="13.85546875" style="17" customWidth="1"/>
    <col min="12039" max="12040" width="17.140625" style="17" customWidth="1"/>
    <col min="12041" max="12041" width="18.42578125" style="17" customWidth="1"/>
    <col min="12042" max="12042" width="15.28515625" style="17" customWidth="1"/>
    <col min="12043" max="12043" width="18" style="17" customWidth="1"/>
    <col min="12044" max="12289" width="9.140625" style="17"/>
    <col min="12290" max="12290" width="9.42578125" style="17" customWidth="1"/>
    <col min="12291" max="12291" width="11.28515625" style="17" customWidth="1"/>
    <col min="12292" max="12292" width="81.7109375" style="17" customWidth="1"/>
    <col min="12293" max="12293" width="19.140625" style="17" customWidth="1"/>
    <col min="12294" max="12294" width="13.85546875" style="17" customWidth="1"/>
    <col min="12295" max="12296" width="17.140625" style="17" customWidth="1"/>
    <col min="12297" max="12297" width="18.42578125" style="17" customWidth="1"/>
    <col min="12298" max="12298" width="15.28515625" style="17" customWidth="1"/>
    <col min="12299" max="12299" width="18" style="17" customWidth="1"/>
    <col min="12300" max="12545" width="9.140625" style="17"/>
    <col min="12546" max="12546" width="9.42578125" style="17" customWidth="1"/>
    <col min="12547" max="12547" width="11.28515625" style="17" customWidth="1"/>
    <col min="12548" max="12548" width="81.7109375" style="17" customWidth="1"/>
    <col min="12549" max="12549" width="19.140625" style="17" customWidth="1"/>
    <col min="12550" max="12550" width="13.85546875" style="17" customWidth="1"/>
    <col min="12551" max="12552" width="17.140625" style="17" customWidth="1"/>
    <col min="12553" max="12553" width="18.42578125" style="17" customWidth="1"/>
    <col min="12554" max="12554" width="15.28515625" style="17" customWidth="1"/>
    <col min="12555" max="12555" width="18" style="17" customWidth="1"/>
    <col min="12556" max="12801" width="9.140625" style="17"/>
    <col min="12802" max="12802" width="9.42578125" style="17" customWidth="1"/>
    <col min="12803" max="12803" width="11.28515625" style="17" customWidth="1"/>
    <col min="12804" max="12804" width="81.7109375" style="17" customWidth="1"/>
    <col min="12805" max="12805" width="19.140625" style="17" customWidth="1"/>
    <col min="12806" max="12806" width="13.85546875" style="17" customWidth="1"/>
    <col min="12807" max="12808" width="17.140625" style="17" customWidth="1"/>
    <col min="12809" max="12809" width="18.42578125" style="17" customWidth="1"/>
    <col min="12810" max="12810" width="15.28515625" style="17" customWidth="1"/>
    <col min="12811" max="12811" width="18" style="17" customWidth="1"/>
    <col min="12812" max="13057" width="9.140625" style="17"/>
    <col min="13058" max="13058" width="9.42578125" style="17" customWidth="1"/>
    <col min="13059" max="13059" width="11.28515625" style="17" customWidth="1"/>
    <col min="13060" max="13060" width="81.7109375" style="17" customWidth="1"/>
    <col min="13061" max="13061" width="19.140625" style="17" customWidth="1"/>
    <col min="13062" max="13062" width="13.85546875" style="17" customWidth="1"/>
    <col min="13063" max="13064" width="17.140625" style="17" customWidth="1"/>
    <col min="13065" max="13065" width="18.42578125" style="17" customWidth="1"/>
    <col min="13066" max="13066" width="15.28515625" style="17" customWidth="1"/>
    <col min="13067" max="13067" width="18" style="17" customWidth="1"/>
    <col min="13068" max="13313" width="9.140625" style="17"/>
    <col min="13314" max="13314" width="9.42578125" style="17" customWidth="1"/>
    <col min="13315" max="13315" width="11.28515625" style="17" customWidth="1"/>
    <col min="13316" max="13316" width="81.7109375" style="17" customWidth="1"/>
    <col min="13317" max="13317" width="19.140625" style="17" customWidth="1"/>
    <col min="13318" max="13318" width="13.85546875" style="17" customWidth="1"/>
    <col min="13319" max="13320" width="17.140625" style="17" customWidth="1"/>
    <col min="13321" max="13321" width="18.42578125" style="17" customWidth="1"/>
    <col min="13322" max="13322" width="15.28515625" style="17" customWidth="1"/>
    <col min="13323" max="13323" width="18" style="17" customWidth="1"/>
    <col min="13324" max="13569" width="9.140625" style="17"/>
    <col min="13570" max="13570" width="9.42578125" style="17" customWidth="1"/>
    <col min="13571" max="13571" width="11.28515625" style="17" customWidth="1"/>
    <col min="13572" max="13572" width="81.7109375" style="17" customWidth="1"/>
    <col min="13573" max="13573" width="19.140625" style="17" customWidth="1"/>
    <col min="13574" max="13574" width="13.85546875" style="17" customWidth="1"/>
    <col min="13575" max="13576" width="17.140625" style="17" customWidth="1"/>
    <col min="13577" max="13577" width="18.42578125" style="17" customWidth="1"/>
    <col min="13578" max="13578" width="15.28515625" style="17" customWidth="1"/>
    <col min="13579" max="13579" width="18" style="17" customWidth="1"/>
    <col min="13580" max="13825" width="9.140625" style="17"/>
    <col min="13826" max="13826" width="9.42578125" style="17" customWidth="1"/>
    <col min="13827" max="13827" width="11.28515625" style="17" customWidth="1"/>
    <col min="13828" max="13828" width="81.7109375" style="17" customWidth="1"/>
    <col min="13829" max="13829" width="19.140625" style="17" customWidth="1"/>
    <col min="13830" max="13830" width="13.85546875" style="17" customWidth="1"/>
    <col min="13831" max="13832" width="17.140625" style="17" customWidth="1"/>
    <col min="13833" max="13833" width="18.42578125" style="17" customWidth="1"/>
    <col min="13834" max="13834" width="15.28515625" style="17" customWidth="1"/>
    <col min="13835" max="13835" width="18" style="17" customWidth="1"/>
    <col min="13836" max="14081" width="9.140625" style="17"/>
    <col min="14082" max="14082" width="9.42578125" style="17" customWidth="1"/>
    <col min="14083" max="14083" width="11.28515625" style="17" customWidth="1"/>
    <col min="14084" max="14084" width="81.7109375" style="17" customWidth="1"/>
    <col min="14085" max="14085" width="19.140625" style="17" customWidth="1"/>
    <col min="14086" max="14086" width="13.85546875" style="17" customWidth="1"/>
    <col min="14087" max="14088" width="17.140625" style="17" customWidth="1"/>
    <col min="14089" max="14089" width="18.42578125" style="17" customWidth="1"/>
    <col min="14090" max="14090" width="15.28515625" style="17" customWidth="1"/>
    <col min="14091" max="14091" width="18" style="17" customWidth="1"/>
    <col min="14092" max="14337" width="9.140625" style="17"/>
    <col min="14338" max="14338" width="9.42578125" style="17" customWidth="1"/>
    <col min="14339" max="14339" width="11.28515625" style="17" customWidth="1"/>
    <col min="14340" max="14340" width="81.7109375" style="17" customWidth="1"/>
    <col min="14341" max="14341" width="19.140625" style="17" customWidth="1"/>
    <col min="14342" max="14342" width="13.85546875" style="17" customWidth="1"/>
    <col min="14343" max="14344" width="17.140625" style="17" customWidth="1"/>
    <col min="14345" max="14345" width="18.42578125" style="17" customWidth="1"/>
    <col min="14346" max="14346" width="15.28515625" style="17" customWidth="1"/>
    <col min="14347" max="14347" width="18" style="17" customWidth="1"/>
    <col min="14348" max="14593" width="9.140625" style="17"/>
    <col min="14594" max="14594" width="9.42578125" style="17" customWidth="1"/>
    <col min="14595" max="14595" width="11.28515625" style="17" customWidth="1"/>
    <col min="14596" max="14596" width="81.7109375" style="17" customWidth="1"/>
    <col min="14597" max="14597" width="19.140625" style="17" customWidth="1"/>
    <col min="14598" max="14598" width="13.85546875" style="17" customWidth="1"/>
    <col min="14599" max="14600" width="17.140625" style="17" customWidth="1"/>
    <col min="14601" max="14601" width="18.42578125" style="17" customWidth="1"/>
    <col min="14602" max="14602" width="15.28515625" style="17" customWidth="1"/>
    <col min="14603" max="14603" width="18" style="17" customWidth="1"/>
    <col min="14604" max="14849" width="9.140625" style="17"/>
    <col min="14850" max="14850" width="9.42578125" style="17" customWidth="1"/>
    <col min="14851" max="14851" width="11.28515625" style="17" customWidth="1"/>
    <col min="14852" max="14852" width="81.7109375" style="17" customWidth="1"/>
    <col min="14853" max="14853" width="19.140625" style="17" customWidth="1"/>
    <col min="14854" max="14854" width="13.85546875" style="17" customWidth="1"/>
    <col min="14855" max="14856" width="17.140625" style="17" customWidth="1"/>
    <col min="14857" max="14857" width="18.42578125" style="17" customWidth="1"/>
    <col min="14858" max="14858" width="15.28515625" style="17" customWidth="1"/>
    <col min="14859" max="14859" width="18" style="17" customWidth="1"/>
    <col min="14860" max="15105" width="9.140625" style="17"/>
    <col min="15106" max="15106" width="9.42578125" style="17" customWidth="1"/>
    <col min="15107" max="15107" width="11.28515625" style="17" customWidth="1"/>
    <col min="15108" max="15108" width="81.7109375" style="17" customWidth="1"/>
    <col min="15109" max="15109" width="19.140625" style="17" customWidth="1"/>
    <col min="15110" max="15110" width="13.85546875" style="17" customWidth="1"/>
    <col min="15111" max="15112" width="17.140625" style="17" customWidth="1"/>
    <col min="15113" max="15113" width="18.42578125" style="17" customWidth="1"/>
    <col min="15114" max="15114" width="15.28515625" style="17" customWidth="1"/>
    <col min="15115" max="15115" width="18" style="17" customWidth="1"/>
    <col min="15116" max="15361" width="9.140625" style="17"/>
    <col min="15362" max="15362" width="9.42578125" style="17" customWidth="1"/>
    <col min="15363" max="15363" width="11.28515625" style="17" customWidth="1"/>
    <col min="15364" max="15364" width="81.7109375" style="17" customWidth="1"/>
    <col min="15365" max="15365" width="19.140625" style="17" customWidth="1"/>
    <col min="15366" max="15366" width="13.85546875" style="17" customWidth="1"/>
    <col min="15367" max="15368" width="17.140625" style="17" customWidth="1"/>
    <col min="15369" max="15369" width="18.42578125" style="17" customWidth="1"/>
    <col min="15370" max="15370" width="15.28515625" style="17" customWidth="1"/>
    <col min="15371" max="15371" width="18" style="17" customWidth="1"/>
    <col min="15372" max="15617" width="9.140625" style="17"/>
    <col min="15618" max="15618" width="9.42578125" style="17" customWidth="1"/>
    <col min="15619" max="15619" width="11.28515625" style="17" customWidth="1"/>
    <col min="15620" max="15620" width="81.7109375" style="17" customWidth="1"/>
    <col min="15621" max="15621" width="19.140625" style="17" customWidth="1"/>
    <col min="15622" max="15622" width="13.85546875" style="17" customWidth="1"/>
    <col min="15623" max="15624" width="17.140625" style="17" customWidth="1"/>
    <col min="15625" max="15625" width="18.42578125" style="17" customWidth="1"/>
    <col min="15626" max="15626" width="15.28515625" style="17" customWidth="1"/>
    <col min="15627" max="15627" width="18" style="17" customWidth="1"/>
    <col min="15628" max="15873" width="9.140625" style="17"/>
    <col min="15874" max="15874" width="9.42578125" style="17" customWidth="1"/>
    <col min="15875" max="15875" width="11.28515625" style="17" customWidth="1"/>
    <col min="15876" max="15876" width="81.7109375" style="17" customWidth="1"/>
    <col min="15877" max="15877" width="19.140625" style="17" customWidth="1"/>
    <col min="15878" max="15878" width="13.85546875" style="17" customWidth="1"/>
    <col min="15879" max="15880" width="17.140625" style="17" customWidth="1"/>
    <col min="15881" max="15881" width="18.42578125" style="17" customWidth="1"/>
    <col min="15882" max="15882" width="15.28515625" style="17" customWidth="1"/>
    <col min="15883" max="15883" width="18" style="17" customWidth="1"/>
    <col min="15884" max="16129" width="9.140625" style="17"/>
    <col min="16130" max="16130" width="9.42578125" style="17" customWidth="1"/>
    <col min="16131" max="16131" width="11.28515625" style="17" customWidth="1"/>
    <col min="16132" max="16132" width="81.7109375" style="17" customWidth="1"/>
    <col min="16133" max="16133" width="19.140625" style="17" customWidth="1"/>
    <col min="16134" max="16134" width="13.85546875" style="17" customWidth="1"/>
    <col min="16135" max="16136" width="17.140625" style="17" customWidth="1"/>
    <col min="16137" max="16137" width="18.42578125" style="17" customWidth="1"/>
    <col min="16138" max="16138" width="15.28515625" style="17" customWidth="1"/>
    <col min="16139" max="16139" width="18" style="17" customWidth="1"/>
    <col min="16140" max="16384" width="9.140625" style="17"/>
  </cols>
  <sheetData>
    <row r="1" spans="1:14" ht="19.5" customHeight="1" x14ac:dyDescent="0.2">
      <c r="A1" s="230"/>
      <c r="B1" s="230"/>
      <c r="C1" s="16"/>
      <c r="D1" s="193" t="s">
        <v>266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36.75" customHeight="1" thickBot="1" x14ac:dyDescent="0.25">
      <c r="A2" s="231" t="s">
        <v>44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4" ht="24" customHeight="1" thickTop="1" x14ac:dyDescent="0.2">
      <c r="A3" s="232" t="s">
        <v>45</v>
      </c>
      <c r="B3" s="234" t="s">
        <v>46</v>
      </c>
      <c r="C3" s="234" t="s">
        <v>47</v>
      </c>
      <c r="D3" s="236" t="s">
        <v>48</v>
      </c>
      <c r="E3" s="238" t="s">
        <v>49</v>
      </c>
      <c r="F3" s="239"/>
      <c r="G3" s="240"/>
      <c r="H3" s="236" t="s">
        <v>50</v>
      </c>
      <c r="I3" s="236" t="s">
        <v>49</v>
      </c>
      <c r="J3" s="238"/>
      <c r="K3" s="241"/>
    </row>
    <row r="4" spans="1:14" ht="63" customHeight="1" x14ac:dyDescent="0.2">
      <c r="A4" s="233"/>
      <c r="B4" s="235"/>
      <c r="C4" s="235"/>
      <c r="D4" s="237"/>
      <c r="E4" s="18" t="s">
        <v>51</v>
      </c>
      <c r="F4" s="18" t="s">
        <v>52</v>
      </c>
      <c r="G4" s="18" t="s">
        <v>53</v>
      </c>
      <c r="H4" s="237"/>
      <c r="I4" s="18" t="s">
        <v>51</v>
      </c>
      <c r="J4" s="19" t="s">
        <v>54</v>
      </c>
      <c r="K4" s="20" t="s">
        <v>52</v>
      </c>
    </row>
    <row r="5" spans="1:14" ht="15.75" customHeight="1" x14ac:dyDescent="0.2">
      <c r="A5" s="21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22">
        <v>9</v>
      </c>
      <c r="J5" s="23"/>
      <c r="K5" s="24">
        <v>10</v>
      </c>
    </row>
    <row r="6" spans="1:14" ht="17.25" customHeight="1" x14ac:dyDescent="0.2">
      <c r="A6" s="25">
        <v>600</v>
      </c>
      <c r="B6" s="26"/>
      <c r="C6" s="26" t="s">
        <v>55</v>
      </c>
      <c r="D6" s="27">
        <f>D7+D10</f>
        <v>580000</v>
      </c>
      <c r="E6" s="27">
        <f t="shared" ref="E6:K6" si="0">E7+E10</f>
        <v>0</v>
      </c>
      <c r="F6" s="27">
        <f t="shared" si="0"/>
        <v>580000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8">
        <f t="shared" si="0"/>
        <v>0</v>
      </c>
    </row>
    <row r="7" spans="1:14" ht="21.75" customHeight="1" x14ac:dyDescent="0.2">
      <c r="A7" s="29"/>
      <c r="B7" s="30">
        <v>60004</v>
      </c>
      <c r="C7" s="31" t="s">
        <v>56</v>
      </c>
      <c r="D7" s="32">
        <f>D8+D9</f>
        <v>380000</v>
      </c>
      <c r="E7" s="32">
        <f>E8+E9</f>
        <v>0</v>
      </c>
      <c r="F7" s="32">
        <f>F8+F9</f>
        <v>380000</v>
      </c>
      <c r="G7" s="32">
        <f>G8+G9</f>
        <v>0</v>
      </c>
      <c r="H7" s="33"/>
      <c r="I7" s="33"/>
      <c r="J7" s="34"/>
      <c r="K7" s="35"/>
    </row>
    <row r="8" spans="1:14" ht="32.25" customHeight="1" x14ac:dyDescent="0.2">
      <c r="A8" s="29"/>
      <c r="B8" s="36"/>
      <c r="C8" s="37" t="s">
        <v>57</v>
      </c>
      <c r="D8" s="38">
        <f>E8+F8+G8</f>
        <v>30000</v>
      </c>
      <c r="E8" s="33"/>
      <c r="F8" s="39">
        <v>30000</v>
      </c>
      <c r="G8" s="39">
        <v>0</v>
      </c>
      <c r="H8" s="33"/>
      <c r="I8" s="33"/>
      <c r="J8" s="34"/>
      <c r="K8" s="35"/>
    </row>
    <row r="9" spans="1:14" ht="47.25" customHeight="1" x14ac:dyDescent="0.2">
      <c r="A9" s="29"/>
      <c r="B9" s="40"/>
      <c r="C9" s="41" t="s">
        <v>58</v>
      </c>
      <c r="D9" s="42">
        <f>F9</f>
        <v>350000</v>
      </c>
      <c r="E9" s="33"/>
      <c r="F9" s="39">
        <v>350000</v>
      </c>
      <c r="G9" s="39">
        <v>0</v>
      </c>
      <c r="H9" s="33"/>
      <c r="I9" s="33"/>
      <c r="J9" s="34"/>
      <c r="K9" s="35"/>
    </row>
    <row r="10" spans="1:14" ht="38.25" customHeight="1" x14ac:dyDescent="0.2">
      <c r="A10" s="43"/>
      <c r="B10" s="44">
        <v>60016</v>
      </c>
      <c r="C10" s="45" t="s">
        <v>59</v>
      </c>
      <c r="D10" s="46">
        <f>SUM(E10:G10)</f>
        <v>200000</v>
      </c>
      <c r="E10" s="47"/>
      <c r="F10" s="32">
        <f>SUM(F11)</f>
        <v>200000</v>
      </c>
      <c r="G10" s="32"/>
      <c r="H10" s="48">
        <f>K10</f>
        <v>0</v>
      </c>
      <c r="I10" s="33"/>
      <c r="J10" s="34"/>
      <c r="K10" s="49">
        <f>K11</f>
        <v>0</v>
      </c>
    </row>
    <row r="11" spans="1:14" ht="47.25" customHeight="1" x14ac:dyDescent="0.2">
      <c r="A11" s="43"/>
      <c r="B11" s="44"/>
      <c r="C11" s="37" t="s">
        <v>60</v>
      </c>
      <c r="D11" s="50">
        <f>SUM(E11:G11)</f>
        <v>200000</v>
      </c>
      <c r="E11" s="47"/>
      <c r="F11" s="39">
        <v>200000</v>
      </c>
      <c r="G11" s="39"/>
      <c r="H11" s="51"/>
      <c r="I11" s="51"/>
      <c r="J11" s="52"/>
      <c r="K11" s="53"/>
    </row>
    <row r="12" spans="1:14" ht="21" customHeight="1" x14ac:dyDescent="0.2">
      <c r="A12" s="54">
        <v>630</v>
      </c>
      <c r="B12" s="55"/>
      <c r="C12" s="56" t="s">
        <v>61</v>
      </c>
      <c r="D12" s="57"/>
      <c r="E12" s="58"/>
      <c r="F12" s="58"/>
      <c r="G12" s="58"/>
      <c r="H12" s="59">
        <f>SUM(H13)</f>
        <v>238272</v>
      </c>
      <c r="I12" s="59">
        <f>SUM(I13)</f>
        <v>238272</v>
      </c>
      <c r="J12" s="60"/>
      <c r="K12" s="61"/>
    </row>
    <row r="13" spans="1:14" ht="24.75" customHeight="1" x14ac:dyDescent="0.2">
      <c r="A13" s="62"/>
      <c r="B13" s="63">
        <v>63003</v>
      </c>
      <c r="C13" s="64" t="s">
        <v>62</v>
      </c>
      <c r="D13" s="65"/>
      <c r="E13" s="66"/>
      <c r="F13" s="66"/>
      <c r="G13" s="66"/>
      <c r="H13" s="67">
        <f>SUM(H14)</f>
        <v>238272</v>
      </c>
      <c r="I13" s="67">
        <f>SUM(I14)</f>
        <v>238272</v>
      </c>
      <c r="J13" s="68"/>
      <c r="K13" s="69"/>
    </row>
    <row r="14" spans="1:14" ht="32.25" customHeight="1" x14ac:dyDescent="0.2">
      <c r="A14" s="70"/>
      <c r="B14" s="71"/>
      <c r="C14" s="72" t="s">
        <v>63</v>
      </c>
      <c r="D14" s="73"/>
      <c r="E14" s="73"/>
      <c r="F14" s="73"/>
      <c r="G14" s="73"/>
      <c r="H14" s="74">
        <f>I14</f>
        <v>238272</v>
      </c>
      <c r="I14" s="75">
        <v>238272</v>
      </c>
      <c r="J14" s="76"/>
      <c r="K14" s="77"/>
    </row>
    <row r="15" spans="1:14" ht="21" customHeight="1" x14ac:dyDescent="0.2">
      <c r="A15" s="54">
        <v>720</v>
      </c>
      <c r="B15" s="78"/>
      <c r="C15" s="56" t="s">
        <v>64</v>
      </c>
      <c r="D15" s="79">
        <f t="shared" ref="D15:K15" si="1">D16</f>
        <v>22060</v>
      </c>
      <c r="E15" s="79">
        <f t="shared" si="1"/>
        <v>0</v>
      </c>
      <c r="F15" s="79">
        <f t="shared" si="1"/>
        <v>22060</v>
      </c>
      <c r="G15" s="79">
        <f t="shared" si="1"/>
        <v>0</v>
      </c>
      <c r="H15" s="59">
        <f t="shared" si="1"/>
        <v>0</v>
      </c>
      <c r="I15" s="59">
        <f t="shared" si="1"/>
        <v>0</v>
      </c>
      <c r="J15" s="59">
        <f t="shared" si="1"/>
        <v>0</v>
      </c>
      <c r="K15" s="80">
        <f t="shared" si="1"/>
        <v>0</v>
      </c>
    </row>
    <row r="16" spans="1:14" ht="24.75" customHeight="1" x14ac:dyDescent="0.2">
      <c r="A16" s="81"/>
      <c r="B16" s="82">
        <v>72095</v>
      </c>
      <c r="C16" s="83" t="s">
        <v>43</v>
      </c>
      <c r="D16" s="84">
        <f>D17</f>
        <v>22060</v>
      </c>
      <c r="E16" s="84">
        <f>E17</f>
        <v>0</v>
      </c>
      <c r="F16" s="84">
        <f>F17</f>
        <v>22060</v>
      </c>
      <c r="G16" s="67"/>
      <c r="H16" s="48">
        <f>H17</f>
        <v>0</v>
      </c>
      <c r="I16" s="48">
        <f>I17</f>
        <v>0</v>
      </c>
      <c r="J16" s="48">
        <f>J17</f>
        <v>0</v>
      </c>
      <c r="K16" s="49">
        <f>K17</f>
        <v>0</v>
      </c>
    </row>
    <row r="17" spans="1:11" ht="48.75" customHeight="1" x14ac:dyDescent="0.2">
      <c r="A17" s="81"/>
      <c r="B17" s="82"/>
      <c r="C17" s="85" t="s">
        <v>65</v>
      </c>
      <c r="D17" s="38">
        <f>F17</f>
        <v>22060</v>
      </c>
      <c r="E17" s="86"/>
      <c r="F17" s="73">
        <v>22060</v>
      </c>
      <c r="G17" s="67"/>
      <c r="H17" s="74">
        <f>J17</f>
        <v>0</v>
      </c>
      <c r="I17" s="75"/>
      <c r="J17" s="76">
        <v>0</v>
      </c>
      <c r="K17" s="87"/>
    </row>
    <row r="18" spans="1:11" ht="32.25" customHeight="1" x14ac:dyDescent="0.2">
      <c r="A18" s="54">
        <v>754</v>
      </c>
      <c r="B18" s="78"/>
      <c r="C18" s="56" t="s">
        <v>66</v>
      </c>
      <c r="D18" s="79">
        <f>SUM(F18)</f>
        <v>235000</v>
      </c>
      <c r="E18" s="58"/>
      <c r="F18" s="27">
        <f>SUM(F19)</f>
        <v>235000</v>
      </c>
      <c r="G18" s="58"/>
      <c r="H18" s="59">
        <f>H19</f>
        <v>441000</v>
      </c>
      <c r="I18" s="59">
        <f>I19</f>
        <v>0</v>
      </c>
      <c r="J18" s="59">
        <f>J19</f>
        <v>0</v>
      </c>
      <c r="K18" s="88">
        <f>K19</f>
        <v>441000</v>
      </c>
    </row>
    <row r="19" spans="1:11" ht="27.75" customHeight="1" x14ac:dyDescent="0.2">
      <c r="A19" s="81"/>
      <c r="B19" s="82" t="s">
        <v>67</v>
      </c>
      <c r="C19" s="83" t="s">
        <v>68</v>
      </c>
      <c r="D19" s="84">
        <f>D20+D21+D22+D23</f>
        <v>235000</v>
      </c>
      <c r="E19" s="84">
        <f t="shared" ref="E19:K19" si="2">E20+E21+E22+E23</f>
        <v>0</v>
      </c>
      <c r="F19" s="84">
        <f t="shared" si="2"/>
        <v>235000</v>
      </c>
      <c r="G19" s="84">
        <f t="shared" si="2"/>
        <v>0</v>
      </c>
      <c r="H19" s="84">
        <f t="shared" si="2"/>
        <v>441000</v>
      </c>
      <c r="I19" s="84">
        <f t="shared" si="2"/>
        <v>0</v>
      </c>
      <c r="J19" s="84">
        <f t="shared" si="2"/>
        <v>0</v>
      </c>
      <c r="K19" s="89">
        <f t="shared" si="2"/>
        <v>441000</v>
      </c>
    </row>
    <row r="20" spans="1:11" ht="36.75" customHeight="1" x14ac:dyDescent="0.2">
      <c r="A20" s="81"/>
      <c r="B20" s="82"/>
      <c r="C20" s="37" t="s">
        <v>69</v>
      </c>
      <c r="D20" s="38">
        <f>F20</f>
        <v>0</v>
      </c>
      <c r="E20" s="86"/>
      <c r="F20" s="73">
        <v>0</v>
      </c>
      <c r="G20" s="67"/>
      <c r="H20" s="90"/>
      <c r="I20" s="91"/>
      <c r="J20" s="91"/>
      <c r="K20" s="87"/>
    </row>
    <row r="21" spans="1:11" ht="39.75" customHeight="1" x14ac:dyDescent="0.2">
      <c r="A21" s="81"/>
      <c r="B21" s="82"/>
      <c r="C21" s="72" t="s">
        <v>70</v>
      </c>
      <c r="D21" s="84"/>
      <c r="E21" s="92"/>
      <c r="F21" s="67"/>
      <c r="G21" s="67"/>
      <c r="H21" s="74">
        <f>SUM(I21:K21)</f>
        <v>75000</v>
      </c>
      <c r="I21" s="93"/>
      <c r="J21" s="94"/>
      <c r="K21" s="95">
        <v>75000</v>
      </c>
    </row>
    <row r="22" spans="1:11" ht="50.25" customHeight="1" x14ac:dyDescent="0.2">
      <c r="A22" s="96"/>
      <c r="B22" s="71"/>
      <c r="C22" s="85" t="s">
        <v>71</v>
      </c>
      <c r="D22" s="38">
        <f>SUM(F22)</f>
        <v>0</v>
      </c>
      <c r="E22" s="86"/>
      <c r="F22" s="73">
        <v>0</v>
      </c>
      <c r="G22" s="73"/>
      <c r="H22" s="97">
        <f>K22</f>
        <v>366000</v>
      </c>
      <c r="I22" s="98"/>
      <c r="J22" s="99"/>
      <c r="K22" s="100">
        <v>366000</v>
      </c>
    </row>
    <row r="23" spans="1:11" ht="50.25" customHeight="1" x14ac:dyDescent="0.2">
      <c r="A23" s="96"/>
      <c r="B23" s="71"/>
      <c r="C23" s="37" t="s">
        <v>60</v>
      </c>
      <c r="D23" s="38">
        <f>SUM(E23:G23)</f>
        <v>235000</v>
      </c>
      <c r="E23" s="86"/>
      <c r="F23" s="73">
        <v>235000</v>
      </c>
      <c r="G23" s="101"/>
      <c r="H23" s="76">
        <f>K23</f>
        <v>0</v>
      </c>
      <c r="I23" s="76"/>
      <c r="J23" s="76"/>
      <c r="K23" s="102"/>
    </row>
    <row r="24" spans="1:11" ht="21.75" customHeight="1" x14ac:dyDescent="0.2">
      <c r="A24" s="103">
        <v>755</v>
      </c>
      <c r="B24" s="104"/>
      <c r="C24" s="105" t="s">
        <v>72</v>
      </c>
      <c r="D24" s="106"/>
      <c r="E24" s="106"/>
      <c r="F24" s="106"/>
      <c r="G24" s="106"/>
      <c r="H24" s="107">
        <f>H25</f>
        <v>126060</v>
      </c>
      <c r="I24" s="107"/>
      <c r="J24" s="108"/>
      <c r="K24" s="109">
        <f>K25</f>
        <v>126060</v>
      </c>
    </row>
    <row r="25" spans="1:11" ht="21.75" customHeight="1" x14ac:dyDescent="0.2">
      <c r="A25" s="70"/>
      <c r="B25" s="82">
        <v>75515</v>
      </c>
      <c r="C25" s="110" t="s">
        <v>73</v>
      </c>
      <c r="D25" s="67"/>
      <c r="E25" s="67"/>
      <c r="F25" s="67"/>
      <c r="G25" s="67"/>
      <c r="H25" s="48">
        <f>H26</f>
        <v>126060</v>
      </c>
      <c r="I25" s="48"/>
      <c r="J25" s="90"/>
      <c r="K25" s="111">
        <f>K26</f>
        <v>126060</v>
      </c>
    </row>
    <row r="26" spans="1:11" ht="37.5" customHeight="1" x14ac:dyDescent="0.2">
      <c r="A26" s="70"/>
      <c r="B26" s="71"/>
      <c r="C26" s="72" t="s">
        <v>70</v>
      </c>
      <c r="D26" s="73"/>
      <c r="E26" s="73"/>
      <c r="F26" s="73"/>
      <c r="G26" s="73"/>
      <c r="H26" s="74">
        <v>126060</v>
      </c>
      <c r="I26" s="74"/>
      <c r="J26" s="75"/>
      <c r="K26" s="112">
        <v>126060</v>
      </c>
    </row>
    <row r="27" spans="1:11" ht="18" customHeight="1" x14ac:dyDescent="0.2">
      <c r="A27" s="54">
        <v>801</v>
      </c>
      <c r="B27" s="78"/>
      <c r="C27" s="113" t="s">
        <v>74</v>
      </c>
      <c r="D27" s="59">
        <f>D33</f>
        <v>34600</v>
      </c>
      <c r="E27" s="59"/>
      <c r="F27" s="59">
        <f>F33</f>
        <v>34600</v>
      </c>
      <c r="G27" s="59"/>
      <c r="H27" s="59">
        <f>H28+H30+H33</f>
        <v>365997</v>
      </c>
      <c r="I27" s="114">
        <f>I28+I30+I33</f>
        <v>365997</v>
      </c>
      <c r="J27" s="115"/>
      <c r="K27" s="116"/>
    </row>
    <row r="28" spans="1:11" ht="28.5" customHeight="1" x14ac:dyDescent="0.2">
      <c r="A28" s="117"/>
      <c r="B28" s="82">
        <v>80116</v>
      </c>
      <c r="C28" s="64" t="s">
        <v>75</v>
      </c>
      <c r="D28" s="73"/>
      <c r="E28" s="73"/>
      <c r="F28" s="73"/>
      <c r="G28" s="73"/>
      <c r="H28" s="67">
        <f>H29</f>
        <v>311997</v>
      </c>
      <c r="I28" s="48">
        <f>SUM(I29)</f>
        <v>311997</v>
      </c>
      <c r="J28" s="90"/>
      <c r="K28" s="112"/>
    </row>
    <row r="29" spans="1:11" ht="31.5" customHeight="1" x14ac:dyDescent="0.2">
      <c r="A29" s="117"/>
      <c r="B29" s="82"/>
      <c r="C29" s="118" t="s">
        <v>76</v>
      </c>
      <c r="D29" s="73"/>
      <c r="E29" s="73"/>
      <c r="F29" s="73"/>
      <c r="G29" s="73"/>
      <c r="H29" s="74">
        <f>I29</f>
        <v>311997</v>
      </c>
      <c r="I29" s="74">
        <v>311997</v>
      </c>
      <c r="J29" s="75"/>
      <c r="K29" s="112"/>
    </row>
    <row r="30" spans="1:11" ht="26.25" customHeight="1" x14ac:dyDescent="0.2">
      <c r="A30" s="117"/>
      <c r="B30" s="82">
        <v>80120</v>
      </c>
      <c r="C30" s="64" t="s">
        <v>37</v>
      </c>
      <c r="D30" s="73"/>
      <c r="E30" s="73"/>
      <c r="F30" s="73"/>
      <c r="G30" s="73"/>
      <c r="H30" s="48">
        <f>H31</f>
        <v>54000</v>
      </c>
      <c r="I30" s="48">
        <f>I31</f>
        <v>54000</v>
      </c>
      <c r="J30" s="90"/>
      <c r="K30" s="112"/>
    </row>
    <row r="31" spans="1:11" ht="31.5" customHeight="1" x14ac:dyDescent="0.2">
      <c r="A31" s="117"/>
      <c r="B31" s="82"/>
      <c r="C31" s="118" t="s">
        <v>77</v>
      </c>
      <c r="D31" s="73"/>
      <c r="E31" s="73"/>
      <c r="F31" s="73"/>
      <c r="G31" s="73"/>
      <c r="H31" s="74">
        <f>H32</f>
        <v>54000</v>
      </c>
      <c r="I31" s="74">
        <f>I32</f>
        <v>54000</v>
      </c>
      <c r="J31" s="75"/>
      <c r="K31" s="112"/>
    </row>
    <row r="32" spans="1:11" ht="25.5" customHeight="1" x14ac:dyDescent="0.2">
      <c r="A32" s="117"/>
      <c r="B32" s="82"/>
      <c r="C32" s="118" t="s">
        <v>78</v>
      </c>
      <c r="D32" s="73"/>
      <c r="E32" s="73"/>
      <c r="F32" s="73"/>
      <c r="G32" s="73"/>
      <c r="H32" s="74">
        <f>I32</f>
        <v>54000</v>
      </c>
      <c r="I32" s="74">
        <v>54000</v>
      </c>
      <c r="J32" s="75"/>
      <c r="K32" s="112"/>
    </row>
    <row r="33" spans="1:11" ht="24" customHeight="1" x14ac:dyDescent="0.2">
      <c r="A33" s="70"/>
      <c r="B33" s="82">
        <v>80195</v>
      </c>
      <c r="C33" s="119" t="s">
        <v>43</v>
      </c>
      <c r="D33" s="67">
        <f>D36+D34+D35</f>
        <v>34600</v>
      </c>
      <c r="E33" s="67">
        <f>E36+E34+E35</f>
        <v>0</v>
      </c>
      <c r="F33" s="67">
        <f>F36+F34+F35</f>
        <v>34600</v>
      </c>
      <c r="G33" s="67"/>
      <c r="H33" s="48"/>
      <c r="I33" s="120"/>
      <c r="J33" s="121"/>
      <c r="K33" s="111"/>
    </row>
    <row r="34" spans="1:11" ht="39.75" customHeight="1" x14ac:dyDescent="0.2">
      <c r="A34" s="70"/>
      <c r="B34" s="82"/>
      <c r="C34" s="122" t="s">
        <v>79</v>
      </c>
      <c r="D34" s="73">
        <f>F34</f>
        <v>34600</v>
      </c>
      <c r="E34" s="73"/>
      <c r="F34" s="73">
        <v>34600</v>
      </c>
      <c r="G34" s="67"/>
      <c r="H34" s="48"/>
      <c r="I34" s="120"/>
      <c r="J34" s="121"/>
      <c r="K34" s="111"/>
    </row>
    <row r="35" spans="1:11" ht="39.75" customHeight="1" x14ac:dyDescent="0.2">
      <c r="A35" s="70"/>
      <c r="B35" s="82"/>
      <c r="C35" s="37" t="s">
        <v>69</v>
      </c>
      <c r="D35" s="73">
        <f>F35</f>
        <v>0</v>
      </c>
      <c r="E35" s="73"/>
      <c r="F35" s="73">
        <v>0</v>
      </c>
      <c r="G35" s="67"/>
      <c r="H35" s="48"/>
      <c r="I35" s="120"/>
      <c r="J35" s="121"/>
      <c r="K35" s="111"/>
    </row>
    <row r="36" spans="1:11" ht="50.25" customHeight="1" x14ac:dyDescent="0.2">
      <c r="A36" s="70"/>
      <c r="B36" s="71"/>
      <c r="C36" s="37" t="s">
        <v>60</v>
      </c>
      <c r="D36" s="73">
        <f>F36</f>
        <v>0</v>
      </c>
      <c r="E36" s="73"/>
      <c r="F36" s="73">
        <v>0</v>
      </c>
      <c r="G36" s="73"/>
      <c r="H36" s="74"/>
      <c r="I36" s="123"/>
      <c r="J36" s="124"/>
      <c r="K36" s="112"/>
    </row>
    <row r="37" spans="1:11" ht="20.25" customHeight="1" x14ac:dyDescent="0.2">
      <c r="A37" s="54">
        <v>853</v>
      </c>
      <c r="B37" s="78"/>
      <c r="C37" s="125" t="s">
        <v>80</v>
      </c>
      <c r="D37" s="126"/>
      <c r="E37" s="126"/>
      <c r="F37" s="126"/>
      <c r="G37" s="126"/>
      <c r="H37" s="126">
        <f>SUM(H38)</f>
        <v>95398</v>
      </c>
      <c r="I37" s="126">
        <f>SUM(I38)</f>
        <v>95398</v>
      </c>
      <c r="J37" s="127"/>
      <c r="K37" s="128"/>
    </row>
    <row r="38" spans="1:11" ht="25.5" customHeight="1" x14ac:dyDescent="0.2">
      <c r="A38" s="70"/>
      <c r="B38" s="82">
        <v>85311</v>
      </c>
      <c r="C38" s="64" t="s">
        <v>81</v>
      </c>
      <c r="D38" s="67"/>
      <c r="E38" s="67"/>
      <c r="F38" s="67"/>
      <c r="G38" s="67"/>
      <c r="H38" s="67">
        <f>SUM(H39)</f>
        <v>95398</v>
      </c>
      <c r="I38" s="67">
        <f>SUM(I39)</f>
        <v>95398</v>
      </c>
      <c r="J38" s="129"/>
      <c r="K38" s="111"/>
    </row>
    <row r="39" spans="1:11" ht="38.25" customHeight="1" x14ac:dyDescent="0.2">
      <c r="A39" s="70"/>
      <c r="B39" s="71"/>
      <c r="C39" s="130" t="s">
        <v>63</v>
      </c>
      <c r="D39" s="73"/>
      <c r="E39" s="73"/>
      <c r="F39" s="73"/>
      <c r="G39" s="73"/>
      <c r="H39" s="123">
        <f>I39</f>
        <v>95398</v>
      </c>
      <c r="I39" s="123">
        <v>95398</v>
      </c>
      <c r="J39" s="124"/>
      <c r="K39" s="112"/>
    </row>
    <row r="40" spans="1:11" ht="27" customHeight="1" x14ac:dyDescent="0.2">
      <c r="A40" s="54">
        <v>854</v>
      </c>
      <c r="B40" s="131"/>
      <c r="C40" s="125" t="s">
        <v>82</v>
      </c>
      <c r="D40" s="132"/>
      <c r="E40" s="132"/>
      <c r="F40" s="132"/>
      <c r="G40" s="132"/>
      <c r="H40" s="133">
        <f>H41+H44</f>
        <v>1154600</v>
      </c>
      <c r="I40" s="133">
        <f t="shared" ref="I40:J40" si="3">I41+I44</f>
        <v>1154600</v>
      </c>
      <c r="J40" s="133">
        <f t="shared" si="3"/>
        <v>0</v>
      </c>
      <c r="K40" s="134"/>
    </row>
    <row r="41" spans="1:11" ht="27" customHeight="1" x14ac:dyDescent="0.2">
      <c r="A41" s="70"/>
      <c r="B41" s="82">
        <v>85404</v>
      </c>
      <c r="C41" s="64" t="s">
        <v>83</v>
      </c>
      <c r="D41" s="135"/>
      <c r="E41" s="135"/>
      <c r="F41" s="135"/>
      <c r="G41" s="135"/>
      <c r="H41" s="136">
        <f t="shared" ref="H41:I42" si="4">H42</f>
        <v>54600</v>
      </c>
      <c r="I41" s="136">
        <f t="shared" si="4"/>
        <v>54600</v>
      </c>
      <c r="J41" s="137"/>
      <c r="K41" s="138"/>
    </row>
    <row r="42" spans="1:11" ht="27" customHeight="1" x14ac:dyDescent="0.2">
      <c r="A42" s="70"/>
      <c r="B42" s="71"/>
      <c r="C42" s="118" t="s">
        <v>77</v>
      </c>
      <c r="D42" s="135"/>
      <c r="E42" s="135"/>
      <c r="F42" s="135"/>
      <c r="G42" s="135"/>
      <c r="H42" s="139">
        <f t="shared" si="4"/>
        <v>54600</v>
      </c>
      <c r="I42" s="139">
        <f t="shared" si="4"/>
        <v>54600</v>
      </c>
      <c r="J42" s="140"/>
      <c r="K42" s="138"/>
    </row>
    <row r="43" spans="1:11" ht="27" customHeight="1" x14ac:dyDescent="0.2">
      <c r="A43" s="70"/>
      <c r="B43" s="71"/>
      <c r="C43" s="118" t="s">
        <v>84</v>
      </c>
      <c r="D43" s="135"/>
      <c r="E43" s="135"/>
      <c r="F43" s="135"/>
      <c r="G43" s="135"/>
      <c r="H43" s="139">
        <f>I43</f>
        <v>54600</v>
      </c>
      <c r="I43" s="139">
        <v>54600</v>
      </c>
      <c r="J43" s="140"/>
      <c r="K43" s="138"/>
    </row>
    <row r="44" spans="1:11" ht="26.25" customHeight="1" x14ac:dyDescent="0.2">
      <c r="A44" s="70"/>
      <c r="B44" s="82">
        <v>85419</v>
      </c>
      <c r="C44" s="64" t="s">
        <v>85</v>
      </c>
      <c r="D44" s="135"/>
      <c r="E44" s="135"/>
      <c r="F44" s="135"/>
      <c r="G44" s="135"/>
      <c r="H44" s="136">
        <f t="shared" ref="H44:I45" si="5">H45</f>
        <v>1100000</v>
      </c>
      <c r="I44" s="136">
        <f t="shared" si="5"/>
        <v>1100000</v>
      </c>
      <c r="J44" s="137"/>
      <c r="K44" s="138"/>
    </row>
    <row r="45" spans="1:11" ht="31.5" customHeight="1" x14ac:dyDescent="0.2">
      <c r="A45" s="70"/>
      <c r="B45" s="71"/>
      <c r="C45" s="118" t="s">
        <v>77</v>
      </c>
      <c r="D45" s="135"/>
      <c r="E45" s="135"/>
      <c r="F45" s="135"/>
      <c r="G45" s="135"/>
      <c r="H45" s="139">
        <f t="shared" si="5"/>
        <v>1100000</v>
      </c>
      <c r="I45" s="139">
        <f t="shared" si="5"/>
        <v>1100000</v>
      </c>
      <c r="J45" s="140"/>
      <c r="K45" s="138"/>
    </row>
    <row r="46" spans="1:11" ht="27" customHeight="1" x14ac:dyDescent="0.2">
      <c r="A46" s="70"/>
      <c r="B46" s="71"/>
      <c r="C46" s="118" t="s">
        <v>84</v>
      </c>
      <c r="D46" s="135"/>
      <c r="E46" s="135"/>
      <c r="F46" s="135"/>
      <c r="G46" s="135"/>
      <c r="H46" s="139">
        <f>I46</f>
        <v>1100000</v>
      </c>
      <c r="I46" s="139">
        <v>1100000</v>
      </c>
      <c r="J46" s="140"/>
      <c r="K46" s="138"/>
    </row>
    <row r="47" spans="1:11" ht="27" customHeight="1" x14ac:dyDescent="0.2">
      <c r="A47" s="141">
        <v>900</v>
      </c>
      <c r="B47" s="142"/>
      <c r="C47" s="143" t="s">
        <v>86</v>
      </c>
      <c r="D47" s="144">
        <f>D48</f>
        <v>0</v>
      </c>
      <c r="E47" s="144">
        <f t="shared" ref="E47:K48" si="6">E48</f>
        <v>0</v>
      </c>
      <c r="F47" s="144">
        <f t="shared" si="6"/>
        <v>0</v>
      </c>
      <c r="G47" s="144">
        <f t="shared" si="6"/>
        <v>0</v>
      </c>
      <c r="H47" s="144">
        <f t="shared" si="6"/>
        <v>0</v>
      </c>
      <c r="I47" s="144">
        <f t="shared" si="6"/>
        <v>0</v>
      </c>
      <c r="J47" s="144">
        <f t="shared" si="6"/>
        <v>0</v>
      </c>
      <c r="K47" s="144">
        <f t="shared" si="6"/>
        <v>0</v>
      </c>
    </row>
    <row r="48" spans="1:11" ht="27" customHeight="1" x14ac:dyDescent="0.2">
      <c r="A48" s="145"/>
      <c r="B48" s="146">
        <v>90001</v>
      </c>
      <c r="C48" s="147" t="s">
        <v>87</v>
      </c>
      <c r="D48" s="148">
        <f>D49</f>
        <v>0</v>
      </c>
      <c r="E48" s="148">
        <f t="shared" si="6"/>
        <v>0</v>
      </c>
      <c r="F48" s="148">
        <f t="shared" si="6"/>
        <v>0</v>
      </c>
      <c r="G48" s="148">
        <f t="shared" si="6"/>
        <v>0</v>
      </c>
      <c r="H48" s="139"/>
      <c r="I48" s="139"/>
      <c r="J48" s="140"/>
      <c r="K48" s="138"/>
    </row>
    <row r="49" spans="1:11" ht="47.25" customHeight="1" x14ac:dyDescent="0.2">
      <c r="A49" s="145"/>
      <c r="B49" s="149"/>
      <c r="C49" s="122" t="s">
        <v>88</v>
      </c>
      <c r="D49" s="135">
        <f>F49</f>
        <v>0</v>
      </c>
      <c r="E49" s="135"/>
      <c r="F49" s="135">
        <v>0</v>
      </c>
      <c r="G49" s="135"/>
      <c r="H49" s="139"/>
      <c r="I49" s="139"/>
      <c r="J49" s="140"/>
      <c r="K49" s="138"/>
    </row>
    <row r="50" spans="1:11" ht="26.25" customHeight="1" x14ac:dyDescent="0.2">
      <c r="A50" s="141">
        <v>921</v>
      </c>
      <c r="B50" s="142"/>
      <c r="C50" s="143" t="s">
        <v>89</v>
      </c>
      <c r="D50" s="144">
        <f>D56+D51+D53</f>
        <v>55000</v>
      </c>
      <c r="E50" s="144">
        <f t="shared" ref="E50:K50" si="7">E56+E51+E53</f>
        <v>0</v>
      </c>
      <c r="F50" s="144">
        <f t="shared" si="7"/>
        <v>55000</v>
      </c>
      <c r="G50" s="144">
        <f t="shared" si="7"/>
        <v>0</v>
      </c>
      <c r="H50" s="144">
        <f t="shared" si="7"/>
        <v>291460</v>
      </c>
      <c r="I50" s="144">
        <f t="shared" si="7"/>
        <v>0</v>
      </c>
      <c r="J50" s="144">
        <f t="shared" si="7"/>
        <v>0</v>
      </c>
      <c r="K50" s="150">
        <f t="shared" si="7"/>
        <v>291460</v>
      </c>
    </row>
    <row r="51" spans="1:11" ht="19.5" customHeight="1" x14ac:dyDescent="0.2">
      <c r="A51" s="145"/>
      <c r="B51" s="146">
        <v>92116</v>
      </c>
      <c r="C51" s="147" t="s">
        <v>90</v>
      </c>
      <c r="D51" s="148">
        <f>F51</f>
        <v>15000</v>
      </c>
      <c r="E51" s="148"/>
      <c r="F51" s="148">
        <f>F52</f>
        <v>15000</v>
      </c>
      <c r="G51" s="148"/>
      <c r="H51" s="136"/>
      <c r="I51" s="136"/>
      <c r="J51" s="137"/>
      <c r="K51" s="151"/>
    </row>
    <row r="52" spans="1:11" ht="39.75" customHeight="1" x14ac:dyDescent="0.2">
      <c r="A52" s="145"/>
      <c r="B52" s="149"/>
      <c r="C52" s="122" t="s">
        <v>79</v>
      </c>
      <c r="D52" s="135">
        <f>F52</f>
        <v>15000</v>
      </c>
      <c r="E52" s="135"/>
      <c r="F52" s="135">
        <v>15000</v>
      </c>
      <c r="G52" s="135"/>
      <c r="H52" s="139"/>
      <c r="I52" s="139"/>
      <c r="J52" s="140"/>
      <c r="K52" s="138"/>
    </row>
    <row r="53" spans="1:11" ht="29.25" customHeight="1" x14ac:dyDescent="0.2">
      <c r="A53" s="145"/>
      <c r="B53" s="146">
        <v>92120</v>
      </c>
      <c r="C53" s="152" t="s">
        <v>91</v>
      </c>
      <c r="D53" s="148">
        <f>D54+D55</f>
        <v>0</v>
      </c>
      <c r="E53" s="148">
        <f t="shared" ref="E53:K53" si="8">E54+E55</f>
        <v>0</v>
      </c>
      <c r="F53" s="148">
        <f t="shared" si="8"/>
        <v>0</v>
      </c>
      <c r="G53" s="148">
        <f t="shared" si="8"/>
        <v>0</v>
      </c>
      <c r="H53" s="148">
        <f t="shared" si="8"/>
        <v>150000</v>
      </c>
      <c r="I53" s="148">
        <f t="shared" si="8"/>
        <v>0</v>
      </c>
      <c r="J53" s="148">
        <f t="shared" si="8"/>
        <v>0</v>
      </c>
      <c r="K53" s="151">
        <f t="shared" si="8"/>
        <v>150000</v>
      </c>
    </row>
    <row r="54" spans="1:11" ht="46.5" customHeight="1" x14ac:dyDescent="0.2">
      <c r="A54" s="70"/>
      <c r="B54" s="71"/>
      <c r="C54" s="122" t="s">
        <v>92</v>
      </c>
      <c r="D54" s="73"/>
      <c r="E54" s="73"/>
      <c r="F54" s="73"/>
      <c r="G54" s="73"/>
      <c r="H54" s="123">
        <f>K54</f>
        <v>150000</v>
      </c>
      <c r="I54" s="123"/>
      <c r="J54" s="123"/>
      <c r="K54" s="112">
        <v>150000</v>
      </c>
    </row>
    <row r="55" spans="1:11" ht="46.5" customHeight="1" x14ac:dyDescent="0.2">
      <c r="A55" s="145"/>
      <c r="B55" s="149"/>
      <c r="C55" s="122" t="s">
        <v>93</v>
      </c>
      <c r="D55" s="135"/>
      <c r="E55" s="135"/>
      <c r="F55" s="135"/>
      <c r="G55" s="135"/>
      <c r="H55" s="139">
        <f>K55</f>
        <v>0</v>
      </c>
      <c r="I55" s="139"/>
      <c r="J55" s="153"/>
      <c r="K55" s="138">
        <v>0</v>
      </c>
    </row>
    <row r="56" spans="1:11" ht="25.5" customHeight="1" x14ac:dyDescent="0.2">
      <c r="A56" s="145"/>
      <c r="B56" s="146">
        <v>92195</v>
      </c>
      <c r="C56" s="110" t="s">
        <v>43</v>
      </c>
      <c r="D56" s="148">
        <f>SUM(D57:D59)</f>
        <v>40000</v>
      </c>
      <c r="E56" s="148">
        <f>SUM(E57:E59)</f>
        <v>0</v>
      </c>
      <c r="F56" s="148">
        <f>SUM(F57:F59)</f>
        <v>40000</v>
      </c>
      <c r="G56" s="148">
        <f>SUM(G57:G59)</f>
        <v>0</v>
      </c>
      <c r="H56" s="136">
        <f>H59+H57+H58</f>
        <v>141460</v>
      </c>
      <c r="I56" s="136">
        <f>I59+I57+I58</f>
        <v>0</v>
      </c>
      <c r="J56" s="154">
        <f>J59+J57+J58</f>
        <v>0</v>
      </c>
      <c r="K56" s="155">
        <f>K59+K57+K58</f>
        <v>141460</v>
      </c>
    </row>
    <row r="57" spans="1:11" ht="35.25" customHeight="1" x14ac:dyDescent="0.2">
      <c r="A57" s="145"/>
      <c r="B57" s="146"/>
      <c r="C57" s="37" t="s">
        <v>69</v>
      </c>
      <c r="D57" s="135">
        <f>SUM(E57:G57)</f>
        <v>40000</v>
      </c>
      <c r="E57" s="148"/>
      <c r="F57" s="135">
        <v>40000</v>
      </c>
      <c r="G57" s="148"/>
      <c r="H57" s="139"/>
      <c r="I57" s="139"/>
      <c r="J57" s="140"/>
      <c r="K57" s="156"/>
    </row>
    <row r="58" spans="1:11" ht="40.5" customHeight="1" x14ac:dyDescent="0.2">
      <c r="A58" s="145"/>
      <c r="B58" s="72"/>
      <c r="C58" s="72" t="s">
        <v>70</v>
      </c>
      <c r="D58" s="135">
        <f>SUM(E58:G58)</f>
        <v>0</v>
      </c>
      <c r="E58" s="135"/>
      <c r="F58" s="135"/>
      <c r="G58" s="135"/>
      <c r="H58" s="139">
        <f>SUM(I58:K58)</f>
        <v>141460</v>
      </c>
      <c r="I58" s="139"/>
      <c r="J58" s="140"/>
      <c r="K58" s="138">
        <v>141460</v>
      </c>
    </row>
    <row r="59" spans="1:11" ht="46.5" customHeight="1" x14ac:dyDescent="0.2">
      <c r="A59" s="145"/>
      <c r="B59" s="149"/>
      <c r="C59" s="37" t="s">
        <v>60</v>
      </c>
      <c r="D59" s="135">
        <f>SUM(E59:G59)</f>
        <v>0</v>
      </c>
      <c r="E59" s="135"/>
      <c r="F59" s="135">
        <v>0</v>
      </c>
      <c r="G59" s="135"/>
      <c r="H59" s="139">
        <f>SUM(I59:K59)</f>
        <v>0</v>
      </c>
      <c r="I59" s="139"/>
      <c r="J59" s="140"/>
      <c r="K59" s="138"/>
    </row>
    <row r="60" spans="1:11" ht="24.75" customHeight="1" x14ac:dyDescent="0.2">
      <c r="A60" s="141">
        <v>926</v>
      </c>
      <c r="B60" s="142"/>
      <c r="C60" s="157" t="s">
        <v>94</v>
      </c>
      <c r="D60" s="144">
        <f>D61</f>
        <v>0</v>
      </c>
      <c r="E60" s="144">
        <f t="shared" ref="E60:K60" si="9">E61</f>
        <v>0</v>
      </c>
      <c r="F60" s="144">
        <f t="shared" si="9"/>
        <v>0</v>
      </c>
      <c r="G60" s="144">
        <f t="shared" si="9"/>
        <v>0</v>
      </c>
      <c r="H60" s="144">
        <f t="shared" si="9"/>
        <v>151750</v>
      </c>
      <c r="I60" s="144">
        <f t="shared" si="9"/>
        <v>0</v>
      </c>
      <c r="J60" s="144">
        <f t="shared" si="9"/>
        <v>0</v>
      </c>
      <c r="K60" s="150">
        <f t="shared" si="9"/>
        <v>151750</v>
      </c>
    </row>
    <row r="61" spans="1:11" ht="31.5" customHeight="1" x14ac:dyDescent="0.2">
      <c r="A61" s="158"/>
      <c r="B61" s="146">
        <v>92605</v>
      </c>
      <c r="C61" s="152" t="s">
        <v>95</v>
      </c>
      <c r="D61" s="148">
        <f>SUM(D62)</f>
        <v>0</v>
      </c>
      <c r="E61" s="148">
        <f>SUM(E62)</f>
        <v>0</v>
      </c>
      <c r="F61" s="148">
        <f>SUM(F62)</f>
        <v>0</v>
      </c>
      <c r="G61" s="148"/>
      <c r="H61" s="136">
        <f>H62</f>
        <v>151750</v>
      </c>
      <c r="I61" s="136">
        <f>I62</f>
        <v>0</v>
      </c>
      <c r="J61" s="137">
        <f>J62</f>
        <v>0</v>
      </c>
      <c r="K61" s="155">
        <f>K62</f>
        <v>151750</v>
      </c>
    </row>
    <row r="62" spans="1:11" ht="34.5" customHeight="1" x14ac:dyDescent="0.2">
      <c r="A62" s="158"/>
      <c r="B62" s="146"/>
      <c r="C62" s="72" t="s">
        <v>70</v>
      </c>
      <c r="D62" s="135"/>
      <c r="E62" s="135"/>
      <c r="F62" s="135"/>
      <c r="G62" s="135"/>
      <c r="H62" s="139">
        <f>K62</f>
        <v>151750</v>
      </c>
      <c r="I62" s="139"/>
      <c r="J62" s="140"/>
      <c r="K62" s="102">
        <v>151750</v>
      </c>
    </row>
    <row r="63" spans="1:11" ht="32.25" customHeight="1" thickBot="1" x14ac:dyDescent="0.25">
      <c r="A63" s="159"/>
      <c r="B63" s="160"/>
      <c r="C63" s="161" t="s">
        <v>96</v>
      </c>
      <c r="D63" s="162">
        <f>D6+D12+D15+D18+D24+D27+D37+D40+D47+D50+D60</f>
        <v>926660</v>
      </c>
      <c r="E63" s="162">
        <f t="shared" ref="E63:K63" si="10">E6+E12+E15+E18+E24+E27+E37+E40+E47+E50+E60</f>
        <v>0</v>
      </c>
      <c r="F63" s="162">
        <f t="shared" si="10"/>
        <v>926660</v>
      </c>
      <c r="G63" s="162">
        <f t="shared" si="10"/>
        <v>0</v>
      </c>
      <c r="H63" s="162">
        <f t="shared" si="10"/>
        <v>2864537</v>
      </c>
      <c r="I63" s="162">
        <f t="shared" si="10"/>
        <v>1854267</v>
      </c>
      <c r="J63" s="162">
        <f t="shared" si="10"/>
        <v>0</v>
      </c>
      <c r="K63" s="162">
        <f t="shared" si="10"/>
        <v>1010270</v>
      </c>
    </row>
    <row r="64" spans="1:11" ht="15.75" thickTop="1" x14ac:dyDescent="0.2">
      <c r="A64" s="163"/>
      <c r="B64" s="163"/>
      <c r="C64" s="163"/>
      <c r="D64" s="163"/>
      <c r="E64" s="163"/>
      <c r="F64" s="163"/>
      <c r="G64" s="163"/>
    </row>
    <row r="65" spans="1:11" ht="15" x14ac:dyDescent="0.2">
      <c r="A65" s="163"/>
      <c r="B65" s="163"/>
      <c r="C65" s="163"/>
      <c r="D65" s="164"/>
      <c r="E65" s="164"/>
      <c r="F65" s="164"/>
      <c r="G65" s="164"/>
    </row>
    <row r="66" spans="1:11" ht="15" x14ac:dyDescent="0.2">
      <c r="A66" s="163"/>
      <c r="B66" s="163"/>
      <c r="C66" s="163"/>
      <c r="D66" s="164"/>
      <c r="E66" s="164"/>
      <c r="F66" s="164"/>
      <c r="G66" s="164"/>
      <c r="H66" s="165">
        <f>D63+H63</f>
        <v>3791197</v>
      </c>
      <c r="K66" s="17">
        <v>1024970</v>
      </c>
    </row>
    <row r="67" spans="1:11" ht="15" x14ac:dyDescent="0.2">
      <c r="A67" s="163"/>
      <c r="B67" s="163"/>
      <c r="C67" s="163"/>
      <c r="D67" s="163"/>
      <c r="E67" s="163"/>
      <c r="F67" s="163"/>
      <c r="G67" s="163"/>
      <c r="H67" s="166"/>
    </row>
    <row r="68" spans="1:11" ht="15" x14ac:dyDescent="0.2">
      <c r="A68" s="163"/>
      <c r="B68" s="163"/>
      <c r="C68" s="163"/>
      <c r="D68" s="163"/>
      <c r="E68" s="163"/>
      <c r="F68" s="163"/>
      <c r="G68" s="163"/>
      <c r="H68" s="17">
        <v>1024970</v>
      </c>
    </row>
    <row r="69" spans="1:11" ht="15" x14ac:dyDescent="0.2">
      <c r="A69" s="163"/>
      <c r="B69" s="163"/>
      <c r="C69" s="163"/>
      <c r="D69" s="163"/>
      <c r="E69" s="163"/>
      <c r="F69" s="163"/>
      <c r="G69" s="163"/>
      <c r="H69" s="165"/>
    </row>
    <row r="70" spans="1:11" ht="15" x14ac:dyDescent="0.2">
      <c r="A70" s="163"/>
      <c r="B70" s="163"/>
      <c r="C70" s="163"/>
      <c r="D70" s="163"/>
      <c r="E70" s="163"/>
      <c r="F70" s="163"/>
      <c r="G70" s="163"/>
    </row>
    <row r="71" spans="1:11" ht="15" x14ac:dyDescent="0.2">
      <c r="A71" s="163"/>
      <c r="B71" s="163"/>
      <c r="C71" s="163"/>
      <c r="D71" s="163"/>
      <c r="E71" s="163"/>
      <c r="F71" s="163"/>
      <c r="G71" s="163"/>
    </row>
    <row r="72" spans="1:11" ht="15" x14ac:dyDescent="0.2">
      <c r="A72" s="163"/>
      <c r="B72" s="163"/>
      <c r="C72" s="163"/>
      <c r="D72" s="163"/>
      <c r="E72" s="163"/>
      <c r="F72" s="163"/>
      <c r="G72" s="163"/>
    </row>
    <row r="73" spans="1:11" ht="15" x14ac:dyDescent="0.2">
      <c r="A73" s="163"/>
      <c r="B73" s="163"/>
      <c r="C73" s="163"/>
      <c r="D73" s="163"/>
      <c r="E73" s="163"/>
      <c r="F73" s="163"/>
      <c r="G73" s="163"/>
      <c r="H73" s="165"/>
    </row>
    <row r="74" spans="1:11" ht="15" x14ac:dyDescent="0.2">
      <c r="A74" s="163"/>
      <c r="B74" s="163"/>
      <c r="C74" s="163"/>
      <c r="D74" s="163"/>
      <c r="E74" s="163"/>
      <c r="F74" s="163"/>
      <c r="G74" s="163"/>
    </row>
    <row r="75" spans="1:11" ht="15" x14ac:dyDescent="0.2">
      <c r="A75" s="163"/>
      <c r="B75" s="163"/>
      <c r="C75" s="163"/>
      <c r="D75" s="163"/>
      <c r="E75" s="163"/>
      <c r="F75" s="163"/>
      <c r="G75" s="163"/>
    </row>
    <row r="76" spans="1:11" ht="15" x14ac:dyDescent="0.2">
      <c r="A76" s="163"/>
      <c r="B76" s="163"/>
      <c r="C76" s="163"/>
      <c r="D76" s="163"/>
      <c r="E76" s="163"/>
      <c r="F76" s="163"/>
      <c r="G76" s="163"/>
    </row>
    <row r="77" spans="1:11" ht="15" x14ac:dyDescent="0.2">
      <c r="A77" s="163"/>
      <c r="B77" s="163"/>
      <c r="C77" s="163"/>
      <c r="D77" s="163"/>
      <c r="E77" s="163"/>
      <c r="F77" s="163"/>
      <c r="G77" s="163"/>
    </row>
    <row r="78" spans="1:11" ht="15" x14ac:dyDescent="0.2">
      <c r="A78" s="163"/>
      <c r="B78" s="163"/>
      <c r="C78" s="163"/>
      <c r="D78" s="163"/>
      <c r="E78" s="163"/>
      <c r="F78" s="163"/>
      <c r="G78" s="163"/>
    </row>
  </sheetData>
  <mergeCells count="10">
    <mergeCell ref="A1:B1"/>
    <mergeCell ref="D1:N1"/>
    <mergeCell ref="A2:K2"/>
    <mergeCell ref="A3:A4"/>
    <mergeCell ref="B3:B4"/>
    <mergeCell ref="C3:C4"/>
    <mergeCell ref="D3:D4"/>
    <mergeCell ref="E3:G3"/>
    <mergeCell ref="H3:H4"/>
    <mergeCell ref="I3:K3"/>
  </mergeCells>
  <printOptions horizontalCentered="1"/>
  <pageMargins left="0.59055118110236227" right="0.51181102362204722" top="0.51181102362204722" bottom="0.51181102362204722" header="0.51181102362204722" footer="0.31496062992125984"/>
  <pageSetup paperSize="9" scale="56" firstPageNumber="0" fitToHeight="0" orientation="landscape" r:id="rId1"/>
  <headerFooter alignWithMargins="0"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8D06-56B0-4B77-9A97-0C39FE464211}">
  <dimension ref="A1:K15"/>
  <sheetViews>
    <sheetView workbookViewId="0">
      <selection sqref="A1:K13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8.85546875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4" customHeight="1" x14ac:dyDescent="0.25">
      <c r="A1" s="193" t="s">
        <v>261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26.25" customHeight="1" x14ac:dyDescent="0.25">
      <c r="A2" s="194" t="s">
        <v>224</v>
      </c>
      <c r="B2" s="194"/>
      <c r="C2" s="194"/>
      <c r="D2" s="194"/>
      <c r="E2" s="194"/>
      <c r="F2" s="194"/>
      <c r="G2" s="194"/>
      <c r="H2" s="194"/>
      <c r="I2" s="194"/>
    </row>
    <row r="3" spans="1:11" ht="13.7" customHeight="1" x14ac:dyDescent="0.25">
      <c r="A3" s="2" t="s">
        <v>2</v>
      </c>
      <c r="B3" s="195" t="s">
        <v>3</v>
      </c>
      <c r="C3" s="195"/>
      <c r="D3" s="2" t="s">
        <v>4</v>
      </c>
      <c r="E3" s="2" t="s">
        <v>5</v>
      </c>
      <c r="F3" s="2" t="s">
        <v>6</v>
      </c>
      <c r="G3" s="195" t="s">
        <v>7</v>
      </c>
      <c r="H3" s="195"/>
      <c r="I3" s="2" t="s">
        <v>8</v>
      </c>
    </row>
    <row r="4" spans="1:11" ht="12.75" customHeight="1" x14ac:dyDescent="0.25">
      <c r="A4" s="3" t="s">
        <v>38</v>
      </c>
      <c r="B4" s="196" t="s">
        <v>0</v>
      </c>
      <c r="C4" s="196"/>
      <c r="D4" s="4" t="s">
        <v>0</v>
      </c>
      <c r="E4" s="5" t="s">
        <v>39</v>
      </c>
      <c r="F4" s="6">
        <v>660000</v>
      </c>
      <c r="G4" s="197">
        <v>-144000</v>
      </c>
      <c r="H4" s="197"/>
      <c r="I4" s="6">
        <v>516000</v>
      </c>
    </row>
    <row r="5" spans="1:11" ht="12.2" customHeight="1" x14ac:dyDescent="0.25">
      <c r="A5" s="7" t="s">
        <v>0</v>
      </c>
      <c r="B5" s="198" t="s">
        <v>40</v>
      </c>
      <c r="C5" s="198"/>
      <c r="D5" s="8" t="s">
        <v>0</v>
      </c>
      <c r="E5" s="9" t="s">
        <v>41</v>
      </c>
      <c r="F5" s="10">
        <v>644000</v>
      </c>
      <c r="G5" s="199">
        <v>-144000</v>
      </c>
      <c r="H5" s="199"/>
      <c r="I5" s="10">
        <v>500000</v>
      </c>
    </row>
    <row r="6" spans="1:11" ht="12.2" customHeight="1" x14ac:dyDescent="0.25">
      <c r="A6" s="11" t="s">
        <v>0</v>
      </c>
      <c r="B6" s="200" t="s">
        <v>0</v>
      </c>
      <c r="C6" s="200"/>
      <c r="D6" s="12" t="s">
        <v>18</v>
      </c>
      <c r="E6" s="13" t="s">
        <v>19</v>
      </c>
      <c r="F6" s="14">
        <v>644000</v>
      </c>
      <c r="G6" s="201">
        <v>-144000</v>
      </c>
      <c r="H6" s="201"/>
      <c r="I6" s="14">
        <v>500000</v>
      </c>
    </row>
    <row r="7" spans="1:11" ht="12.2" customHeight="1" x14ac:dyDescent="0.25">
      <c r="A7" s="3" t="s">
        <v>186</v>
      </c>
      <c r="B7" s="196" t="s">
        <v>0</v>
      </c>
      <c r="C7" s="196"/>
      <c r="D7" s="4" t="s">
        <v>0</v>
      </c>
      <c r="E7" s="5" t="s">
        <v>187</v>
      </c>
      <c r="F7" s="6">
        <v>16500</v>
      </c>
      <c r="G7" s="197">
        <v>-1000</v>
      </c>
      <c r="H7" s="197"/>
      <c r="I7" s="6">
        <v>15500</v>
      </c>
    </row>
    <row r="8" spans="1:11" ht="12.2" customHeight="1" x14ac:dyDescent="0.25">
      <c r="A8" s="7" t="s">
        <v>0</v>
      </c>
      <c r="B8" s="198" t="s">
        <v>190</v>
      </c>
      <c r="C8" s="198"/>
      <c r="D8" s="8" t="s">
        <v>0</v>
      </c>
      <c r="E8" s="9" t="s">
        <v>191</v>
      </c>
      <c r="F8" s="10">
        <v>15000</v>
      </c>
      <c r="G8" s="199">
        <v>-1000</v>
      </c>
      <c r="H8" s="199"/>
      <c r="I8" s="10">
        <v>14000</v>
      </c>
    </row>
    <row r="9" spans="1:11" ht="12.2" customHeight="1" x14ac:dyDescent="0.25">
      <c r="A9" s="11" t="s">
        <v>0</v>
      </c>
      <c r="B9" s="200" t="s">
        <v>0</v>
      </c>
      <c r="C9" s="200"/>
      <c r="D9" s="12" t="s">
        <v>18</v>
      </c>
      <c r="E9" s="13" t="s">
        <v>19</v>
      </c>
      <c r="F9" s="14">
        <v>15000</v>
      </c>
      <c r="G9" s="201">
        <v>-1000</v>
      </c>
      <c r="H9" s="201"/>
      <c r="I9" s="14">
        <v>14000</v>
      </c>
    </row>
    <row r="10" spans="1:11" ht="12.2" customHeight="1" x14ac:dyDescent="0.25">
      <c r="A10" s="3" t="s">
        <v>143</v>
      </c>
      <c r="B10" s="196" t="s">
        <v>0</v>
      </c>
      <c r="C10" s="196"/>
      <c r="D10" s="4" t="s">
        <v>0</v>
      </c>
      <c r="E10" s="5" t="s">
        <v>144</v>
      </c>
      <c r="F10" s="6">
        <v>24000</v>
      </c>
      <c r="G10" s="197">
        <v>-4000</v>
      </c>
      <c r="H10" s="197"/>
      <c r="I10" s="6">
        <v>20000</v>
      </c>
    </row>
    <row r="11" spans="1:11" ht="12.2" customHeight="1" x14ac:dyDescent="0.25">
      <c r="A11" s="7" t="s">
        <v>0</v>
      </c>
      <c r="B11" s="198" t="s">
        <v>145</v>
      </c>
      <c r="C11" s="198"/>
      <c r="D11" s="8" t="s">
        <v>0</v>
      </c>
      <c r="E11" s="9" t="s">
        <v>146</v>
      </c>
      <c r="F11" s="10">
        <v>24000</v>
      </c>
      <c r="G11" s="199">
        <v>-4000</v>
      </c>
      <c r="H11" s="199"/>
      <c r="I11" s="10">
        <v>20000</v>
      </c>
    </row>
    <row r="12" spans="1:11" ht="12.2" customHeight="1" x14ac:dyDescent="0.25">
      <c r="A12" s="11" t="s">
        <v>0</v>
      </c>
      <c r="B12" s="200" t="s">
        <v>0</v>
      </c>
      <c r="C12" s="200"/>
      <c r="D12" s="12" t="s">
        <v>18</v>
      </c>
      <c r="E12" s="13" t="s">
        <v>19</v>
      </c>
      <c r="F12" s="14">
        <v>24000</v>
      </c>
      <c r="G12" s="201">
        <v>-4000</v>
      </c>
      <c r="H12" s="201"/>
      <c r="I12" s="14">
        <v>20000</v>
      </c>
    </row>
    <row r="13" spans="1:11" ht="13.7" customHeight="1" x14ac:dyDescent="0.25">
      <c r="A13" s="202" t="s">
        <v>14</v>
      </c>
      <c r="B13" s="202"/>
      <c r="C13" s="202"/>
      <c r="D13" s="202"/>
      <c r="E13" s="202"/>
      <c r="F13" s="15">
        <v>2795192.14</v>
      </c>
      <c r="G13" s="203">
        <v>-149000</v>
      </c>
      <c r="H13" s="203"/>
      <c r="I13" s="15">
        <v>2646192.14</v>
      </c>
    </row>
    <row r="14" spans="1:11" ht="274.89999999999998" customHeight="1" x14ac:dyDescent="0.25"/>
    <row r="15" spans="1:11" ht="13.7" customHeight="1" x14ac:dyDescent="0.25">
      <c r="A15" s="242" t="s">
        <v>13</v>
      </c>
      <c r="B15" s="242"/>
      <c r="H15" s="243" t="s">
        <v>17</v>
      </c>
      <c r="I15" s="243"/>
    </row>
  </sheetData>
  <mergeCells count="26">
    <mergeCell ref="A2:I2"/>
    <mergeCell ref="B3:C3"/>
    <mergeCell ref="G3:H3"/>
    <mergeCell ref="B4:C4"/>
    <mergeCell ref="G4:H4"/>
    <mergeCell ref="G5:H5"/>
    <mergeCell ref="B6:C6"/>
    <mergeCell ref="G6:H6"/>
    <mergeCell ref="B7:C7"/>
    <mergeCell ref="G7:H7"/>
    <mergeCell ref="A15:B15"/>
    <mergeCell ref="H15:I15"/>
    <mergeCell ref="A1:K1"/>
    <mergeCell ref="B11:C11"/>
    <mergeCell ref="G11:H11"/>
    <mergeCell ref="B12:C12"/>
    <mergeCell ref="G12:H12"/>
    <mergeCell ref="A13:E13"/>
    <mergeCell ref="G13:H13"/>
    <mergeCell ref="B8:C8"/>
    <mergeCell ref="G8:H8"/>
    <mergeCell ref="B9:C9"/>
    <mergeCell ref="G9:H9"/>
    <mergeCell ref="B10:C10"/>
    <mergeCell ref="G10:H10"/>
    <mergeCell ref="B5:C5"/>
  </mergeCells>
  <pageMargins left="0.39" right="0.39" top="0.39" bottom="0.39" header="0" footer="0"/>
  <pageSetup paperSize="9" orientation="landscape" horizontalDpi="300" verticalDpi="300" r:id="rId1"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A498-7EBC-434B-A4D0-43CD825364F8}">
  <dimension ref="A1:K103"/>
  <sheetViews>
    <sheetView topLeftCell="A65" workbookViewId="0">
      <selection sqref="A1:K101"/>
    </sheetView>
  </sheetViews>
  <sheetFormatPr defaultRowHeight="10.5" x14ac:dyDescent="0.25"/>
  <cols>
    <col min="1" max="1" width="11.1406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9.140625" style="1" customWidth="1"/>
    <col min="10" max="11" width="9.140625" style="1" hidden="1" customWidth="1"/>
    <col min="12" max="256" width="9.140625" style="1"/>
    <col min="257" max="257" width="11.1406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512" width="9.140625" style="1"/>
    <col min="513" max="513" width="11.1406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768" width="9.140625" style="1"/>
    <col min="769" max="769" width="11.1406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1024" width="9.140625" style="1"/>
    <col min="1025" max="1025" width="11.1406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280" width="9.140625" style="1"/>
    <col min="1281" max="1281" width="11.1406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536" width="9.140625" style="1"/>
    <col min="1537" max="1537" width="11.1406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792" width="9.140625" style="1"/>
    <col min="1793" max="1793" width="11.1406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2048" width="9.140625" style="1"/>
    <col min="2049" max="2049" width="11.1406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304" width="9.140625" style="1"/>
    <col min="2305" max="2305" width="11.1406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560" width="9.140625" style="1"/>
    <col min="2561" max="2561" width="11.1406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816" width="9.140625" style="1"/>
    <col min="2817" max="2817" width="11.1406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3072" width="9.140625" style="1"/>
    <col min="3073" max="3073" width="11.1406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328" width="9.140625" style="1"/>
    <col min="3329" max="3329" width="11.1406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584" width="9.140625" style="1"/>
    <col min="3585" max="3585" width="11.1406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840" width="9.140625" style="1"/>
    <col min="3841" max="3841" width="11.1406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4096" width="9.140625" style="1"/>
    <col min="4097" max="4097" width="11.1406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352" width="9.140625" style="1"/>
    <col min="4353" max="4353" width="11.1406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608" width="9.140625" style="1"/>
    <col min="4609" max="4609" width="11.1406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864" width="9.140625" style="1"/>
    <col min="4865" max="4865" width="11.1406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5120" width="9.140625" style="1"/>
    <col min="5121" max="5121" width="11.1406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376" width="9.140625" style="1"/>
    <col min="5377" max="5377" width="11.1406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632" width="9.140625" style="1"/>
    <col min="5633" max="5633" width="11.1406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888" width="9.140625" style="1"/>
    <col min="5889" max="5889" width="11.1406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6144" width="9.140625" style="1"/>
    <col min="6145" max="6145" width="11.1406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400" width="9.140625" style="1"/>
    <col min="6401" max="6401" width="11.1406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656" width="9.140625" style="1"/>
    <col min="6657" max="6657" width="11.1406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912" width="9.140625" style="1"/>
    <col min="6913" max="6913" width="11.1406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7168" width="9.140625" style="1"/>
    <col min="7169" max="7169" width="11.1406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424" width="9.140625" style="1"/>
    <col min="7425" max="7425" width="11.1406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680" width="9.140625" style="1"/>
    <col min="7681" max="7681" width="11.1406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936" width="9.140625" style="1"/>
    <col min="7937" max="7937" width="11.1406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8192" width="9.140625" style="1"/>
    <col min="8193" max="8193" width="11.1406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448" width="9.140625" style="1"/>
    <col min="8449" max="8449" width="11.1406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704" width="9.140625" style="1"/>
    <col min="8705" max="8705" width="11.1406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960" width="9.140625" style="1"/>
    <col min="8961" max="8961" width="11.1406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9216" width="9.140625" style="1"/>
    <col min="9217" max="9217" width="11.1406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472" width="9.140625" style="1"/>
    <col min="9473" max="9473" width="11.1406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728" width="9.140625" style="1"/>
    <col min="9729" max="9729" width="11.1406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984" width="9.140625" style="1"/>
    <col min="9985" max="9985" width="11.1406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10240" width="9.140625" style="1"/>
    <col min="10241" max="10241" width="11.1406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496" width="9.140625" style="1"/>
    <col min="10497" max="10497" width="11.1406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752" width="9.140625" style="1"/>
    <col min="10753" max="10753" width="11.1406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1008" width="9.140625" style="1"/>
    <col min="11009" max="11009" width="11.1406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264" width="9.140625" style="1"/>
    <col min="11265" max="11265" width="11.1406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520" width="9.140625" style="1"/>
    <col min="11521" max="11521" width="11.1406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776" width="9.140625" style="1"/>
    <col min="11777" max="11777" width="11.1406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2032" width="9.140625" style="1"/>
    <col min="12033" max="12033" width="11.1406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288" width="9.140625" style="1"/>
    <col min="12289" max="12289" width="11.1406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544" width="9.140625" style="1"/>
    <col min="12545" max="12545" width="11.1406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800" width="9.140625" style="1"/>
    <col min="12801" max="12801" width="11.1406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3056" width="9.140625" style="1"/>
    <col min="13057" max="13057" width="11.1406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312" width="9.140625" style="1"/>
    <col min="13313" max="13313" width="11.1406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568" width="9.140625" style="1"/>
    <col min="13569" max="13569" width="11.1406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824" width="9.140625" style="1"/>
    <col min="13825" max="13825" width="11.1406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4080" width="9.140625" style="1"/>
    <col min="14081" max="14081" width="11.1406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336" width="9.140625" style="1"/>
    <col min="14337" max="14337" width="11.1406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592" width="9.140625" style="1"/>
    <col min="14593" max="14593" width="11.1406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848" width="9.140625" style="1"/>
    <col min="14849" max="14849" width="11.1406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5104" width="9.140625" style="1"/>
    <col min="15105" max="15105" width="11.1406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360" width="9.140625" style="1"/>
    <col min="15361" max="15361" width="11.1406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616" width="9.140625" style="1"/>
    <col min="15617" max="15617" width="11.1406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872" width="9.140625" style="1"/>
    <col min="15873" max="15873" width="11.1406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6128" width="9.140625" style="1"/>
    <col min="16129" max="16129" width="11.1406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384" width="9.140625" style="1"/>
  </cols>
  <sheetData>
    <row r="1" spans="1:11" ht="24" customHeight="1" x14ac:dyDescent="0.25">
      <c r="A1" s="193" t="s">
        <v>223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30.75" customHeight="1" x14ac:dyDescent="0.25">
      <c r="A2" s="194" t="s">
        <v>20</v>
      </c>
      <c r="B2" s="194"/>
      <c r="C2" s="194"/>
      <c r="D2" s="194"/>
      <c r="E2" s="194"/>
      <c r="F2" s="194"/>
      <c r="G2" s="194"/>
      <c r="H2" s="194"/>
      <c r="I2" s="194"/>
    </row>
    <row r="3" spans="1:11" ht="13.7" customHeight="1" x14ac:dyDescent="0.25">
      <c r="A3" s="2" t="s">
        <v>2</v>
      </c>
      <c r="B3" s="195" t="s">
        <v>3</v>
      </c>
      <c r="C3" s="195"/>
      <c r="D3" s="2" t="s">
        <v>4</v>
      </c>
      <c r="E3" s="2" t="s">
        <v>5</v>
      </c>
      <c r="F3" s="2" t="s">
        <v>6</v>
      </c>
      <c r="G3" s="195" t="s">
        <v>7</v>
      </c>
      <c r="H3" s="195"/>
      <c r="I3" s="2" t="s">
        <v>8</v>
      </c>
    </row>
    <row r="4" spans="1:11" ht="12.75" customHeight="1" x14ac:dyDescent="0.25">
      <c r="A4" s="3" t="s">
        <v>147</v>
      </c>
      <c r="B4" s="196" t="s">
        <v>0</v>
      </c>
      <c r="C4" s="196"/>
      <c r="D4" s="4" t="s">
        <v>0</v>
      </c>
      <c r="E4" s="5" t="s">
        <v>148</v>
      </c>
      <c r="F4" s="6">
        <v>272500</v>
      </c>
      <c r="G4" s="197">
        <v>0</v>
      </c>
      <c r="H4" s="197"/>
      <c r="I4" s="6">
        <v>272500</v>
      </c>
    </row>
    <row r="5" spans="1:11" ht="12.2" customHeight="1" x14ac:dyDescent="0.25">
      <c r="A5" s="7" t="s">
        <v>0</v>
      </c>
      <c r="B5" s="198" t="s">
        <v>149</v>
      </c>
      <c r="C5" s="198"/>
      <c r="D5" s="8" t="s">
        <v>0</v>
      </c>
      <c r="E5" s="9" t="s">
        <v>150</v>
      </c>
      <c r="F5" s="10">
        <v>22500</v>
      </c>
      <c r="G5" s="199">
        <v>0</v>
      </c>
      <c r="H5" s="199"/>
      <c r="I5" s="10">
        <v>22500</v>
      </c>
    </row>
    <row r="6" spans="1:11" ht="12.2" customHeight="1" x14ac:dyDescent="0.25">
      <c r="A6" s="11" t="s">
        <v>0</v>
      </c>
      <c r="B6" s="200" t="s">
        <v>0</v>
      </c>
      <c r="C6" s="200"/>
      <c r="D6" s="12" t="s">
        <v>151</v>
      </c>
      <c r="E6" s="13" t="s">
        <v>152</v>
      </c>
      <c r="F6" s="14">
        <v>1000</v>
      </c>
      <c r="G6" s="201">
        <v>-500</v>
      </c>
      <c r="H6" s="201"/>
      <c r="I6" s="14">
        <v>500</v>
      </c>
    </row>
    <row r="7" spans="1:11" ht="12.2" customHeight="1" x14ac:dyDescent="0.25">
      <c r="A7" s="11" t="s">
        <v>0</v>
      </c>
      <c r="B7" s="200" t="s">
        <v>0</v>
      </c>
      <c r="C7" s="200"/>
      <c r="D7" s="12" t="s">
        <v>153</v>
      </c>
      <c r="E7" s="13" t="s">
        <v>154</v>
      </c>
      <c r="F7" s="14">
        <v>3500</v>
      </c>
      <c r="G7" s="201">
        <v>500</v>
      </c>
      <c r="H7" s="201"/>
      <c r="I7" s="14">
        <v>4000</v>
      </c>
    </row>
    <row r="8" spans="1:11" ht="12.2" customHeight="1" x14ac:dyDescent="0.25">
      <c r="A8" s="3" t="s">
        <v>97</v>
      </c>
      <c r="B8" s="196" t="s">
        <v>0</v>
      </c>
      <c r="C8" s="196"/>
      <c r="D8" s="4" t="s">
        <v>0</v>
      </c>
      <c r="E8" s="5" t="s">
        <v>98</v>
      </c>
      <c r="F8" s="6">
        <v>8622287.3699999992</v>
      </c>
      <c r="G8" s="197">
        <v>30000</v>
      </c>
      <c r="H8" s="197"/>
      <c r="I8" s="6">
        <v>8652287.3699999992</v>
      </c>
    </row>
    <row r="9" spans="1:11" ht="12.2" customHeight="1" x14ac:dyDescent="0.25">
      <c r="A9" s="7" t="s">
        <v>0</v>
      </c>
      <c r="B9" s="198" t="s">
        <v>123</v>
      </c>
      <c r="C9" s="198"/>
      <c r="D9" s="8" t="s">
        <v>0</v>
      </c>
      <c r="E9" s="9" t="s">
        <v>56</v>
      </c>
      <c r="F9" s="10">
        <v>5240032.37</v>
      </c>
      <c r="G9" s="199">
        <v>30000</v>
      </c>
      <c r="H9" s="199"/>
      <c r="I9" s="10">
        <v>5270032.37</v>
      </c>
    </row>
    <row r="10" spans="1:11" ht="21.6" customHeight="1" x14ac:dyDescent="0.25">
      <c r="A10" s="11" t="s">
        <v>0</v>
      </c>
      <c r="B10" s="200" t="s">
        <v>0</v>
      </c>
      <c r="C10" s="200"/>
      <c r="D10" s="12" t="s">
        <v>155</v>
      </c>
      <c r="E10" s="13" t="s">
        <v>156</v>
      </c>
      <c r="F10" s="14">
        <v>0</v>
      </c>
      <c r="G10" s="201">
        <v>30000</v>
      </c>
      <c r="H10" s="201"/>
      <c r="I10" s="14">
        <v>30000</v>
      </c>
    </row>
    <row r="11" spans="1:11" ht="12.2" customHeight="1" x14ac:dyDescent="0.25">
      <c r="A11" s="3" t="s">
        <v>9</v>
      </c>
      <c r="B11" s="196" t="s">
        <v>0</v>
      </c>
      <c r="C11" s="196"/>
      <c r="D11" s="4" t="s">
        <v>0</v>
      </c>
      <c r="E11" s="5" t="s">
        <v>10</v>
      </c>
      <c r="F11" s="6">
        <v>20771855.550000001</v>
      </c>
      <c r="G11" s="197">
        <v>196000</v>
      </c>
      <c r="H11" s="197"/>
      <c r="I11" s="6">
        <v>20967855.550000001</v>
      </c>
    </row>
    <row r="12" spans="1:11" ht="12.2" customHeight="1" x14ac:dyDescent="0.25">
      <c r="A12" s="7" t="s">
        <v>0</v>
      </c>
      <c r="B12" s="198" t="s">
        <v>157</v>
      </c>
      <c r="C12" s="198"/>
      <c r="D12" s="8" t="s">
        <v>0</v>
      </c>
      <c r="E12" s="9" t="s">
        <v>158</v>
      </c>
      <c r="F12" s="10">
        <v>776959.94</v>
      </c>
      <c r="G12" s="199">
        <v>2300</v>
      </c>
      <c r="H12" s="199"/>
      <c r="I12" s="10">
        <v>779259.94</v>
      </c>
    </row>
    <row r="13" spans="1:11" ht="12.2" customHeight="1" x14ac:dyDescent="0.25">
      <c r="A13" s="11" t="s">
        <v>0</v>
      </c>
      <c r="B13" s="200" t="s">
        <v>0</v>
      </c>
      <c r="C13" s="200"/>
      <c r="D13" s="12" t="s">
        <v>121</v>
      </c>
      <c r="E13" s="13" t="s">
        <v>116</v>
      </c>
      <c r="F13" s="14">
        <v>14443</v>
      </c>
      <c r="G13" s="201">
        <v>2300</v>
      </c>
      <c r="H13" s="201"/>
      <c r="I13" s="14">
        <v>16743</v>
      </c>
    </row>
    <row r="14" spans="1:11" ht="12.2" customHeight="1" x14ac:dyDescent="0.25">
      <c r="A14" s="7" t="s">
        <v>0</v>
      </c>
      <c r="B14" s="198" t="s">
        <v>11</v>
      </c>
      <c r="C14" s="198"/>
      <c r="D14" s="8" t="s">
        <v>0</v>
      </c>
      <c r="E14" s="9" t="s">
        <v>12</v>
      </c>
      <c r="F14" s="10">
        <v>15232511.050000001</v>
      </c>
      <c r="G14" s="199">
        <v>158700</v>
      </c>
      <c r="H14" s="199"/>
      <c r="I14" s="10">
        <v>15391211.050000001</v>
      </c>
    </row>
    <row r="15" spans="1:11" ht="12.2" customHeight="1" x14ac:dyDescent="0.25">
      <c r="A15" s="11" t="s">
        <v>0</v>
      </c>
      <c r="B15" s="200" t="s">
        <v>0</v>
      </c>
      <c r="C15" s="200"/>
      <c r="D15" s="12" t="s">
        <v>159</v>
      </c>
      <c r="E15" s="13" t="s">
        <v>160</v>
      </c>
      <c r="F15" s="14">
        <v>35000</v>
      </c>
      <c r="G15" s="201">
        <v>3000</v>
      </c>
      <c r="H15" s="201"/>
      <c r="I15" s="14">
        <v>38000</v>
      </c>
    </row>
    <row r="16" spans="1:11" ht="12.2" customHeight="1" x14ac:dyDescent="0.25">
      <c r="A16" s="11" t="s">
        <v>0</v>
      </c>
      <c r="B16" s="200" t="s">
        <v>0</v>
      </c>
      <c r="C16" s="200"/>
      <c r="D16" s="12" t="s">
        <v>161</v>
      </c>
      <c r="E16" s="13" t="s">
        <v>162</v>
      </c>
      <c r="F16" s="14">
        <v>7951830.5</v>
      </c>
      <c r="G16" s="201">
        <v>108000</v>
      </c>
      <c r="H16" s="201"/>
      <c r="I16" s="14">
        <v>8059830.5</v>
      </c>
    </row>
    <row r="17" spans="1:9" ht="12.2" customHeight="1" x14ac:dyDescent="0.25">
      <c r="A17" s="11" t="s">
        <v>0</v>
      </c>
      <c r="B17" s="200" t="s">
        <v>0</v>
      </c>
      <c r="C17" s="200"/>
      <c r="D17" s="12" t="s">
        <v>113</v>
      </c>
      <c r="E17" s="13" t="s">
        <v>114</v>
      </c>
      <c r="F17" s="14">
        <v>1079304.76</v>
      </c>
      <c r="G17" s="201">
        <v>15000</v>
      </c>
      <c r="H17" s="201"/>
      <c r="I17" s="14">
        <v>1094304.76</v>
      </c>
    </row>
    <row r="18" spans="1:9" ht="12.2" customHeight="1" x14ac:dyDescent="0.25">
      <c r="A18" s="11" t="s">
        <v>0</v>
      </c>
      <c r="B18" s="200" t="s">
        <v>0</v>
      </c>
      <c r="C18" s="200"/>
      <c r="D18" s="12" t="s">
        <v>163</v>
      </c>
      <c r="E18" s="13" t="s">
        <v>164</v>
      </c>
      <c r="F18" s="14">
        <v>27500</v>
      </c>
      <c r="G18" s="201">
        <v>8000</v>
      </c>
      <c r="H18" s="201"/>
      <c r="I18" s="14">
        <v>35500</v>
      </c>
    </row>
    <row r="19" spans="1:9" ht="12.2" customHeight="1" x14ac:dyDescent="0.25">
      <c r="A19" s="11" t="s">
        <v>0</v>
      </c>
      <c r="B19" s="200" t="s">
        <v>0</v>
      </c>
      <c r="C19" s="200"/>
      <c r="D19" s="12" t="s">
        <v>15</v>
      </c>
      <c r="E19" s="13" t="s">
        <v>16</v>
      </c>
      <c r="F19" s="14">
        <v>425832.47</v>
      </c>
      <c r="G19" s="201">
        <v>52000</v>
      </c>
      <c r="H19" s="201"/>
      <c r="I19" s="14">
        <v>477832.47</v>
      </c>
    </row>
    <row r="20" spans="1:9" ht="12.2" customHeight="1" x14ac:dyDescent="0.25">
      <c r="A20" s="11" t="s">
        <v>0</v>
      </c>
      <c r="B20" s="200" t="s">
        <v>0</v>
      </c>
      <c r="C20" s="200"/>
      <c r="D20" s="12" t="s">
        <v>102</v>
      </c>
      <c r="E20" s="13" t="s">
        <v>16</v>
      </c>
      <c r="F20" s="14">
        <v>86792.74</v>
      </c>
      <c r="G20" s="201">
        <v>-34300</v>
      </c>
      <c r="H20" s="201"/>
      <c r="I20" s="14">
        <v>52492.74</v>
      </c>
    </row>
    <row r="21" spans="1:9" ht="12.2" customHeight="1" x14ac:dyDescent="0.25">
      <c r="A21" s="11" t="s">
        <v>0</v>
      </c>
      <c r="B21" s="200" t="s">
        <v>0</v>
      </c>
      <c r="C21" s="200"/>
      <c r="D21" s="12" t="s">
        <v>121</v>
      </c>
      <c r="E21" s="13" t="s">
        <v>116</v>
      </c>
      <c r="F21" s="14">
        <v>387490.29</v>
      </c>
      <c r="G21" s="201">
        <v>-10000</v>
      </c>
      <c r="H21" s="201"/>
      <c r="I21" s="14">
        <v>377490.29</v>
      </c>
    </row>
    <row r="22" spans="1:9" ht="12.2" customHeight="1" x14ac:dyDescent="0.25">
      <c r="A22" s="11" t="s">
        <v>0</v>
      </c>
      <c r="B22" s="200" t="s">
        <v>0</v>
      </c>
      <c r="C22" s="200"/>
      <c r="D22" s="12" t="s">
        <v>153</v>
      </c>
      <c r="E22" s="13" t="s">
        <v>154</v>
      </c>
      <c r="F22" s="14">
        <v>14500</v>
      </c>
      <c r="G22" s="201">
        <v>2000</v>
      </c>
      <c r="H22" s="201"/>
      <c r="I22" s="14">
        <v>16500</v>
      </c>
    </row>
    <row r="23" spans="1:9" ht="12.2" customHeight="1" x14ac:dyDescent="0.25">
      <c r="A23" s="11" t="s">
        <v>0</v>
      </c>
      <c r="B23" s="200" t="s">
        <v>0</v>
      </c>
      <c r="C23" s="200"/>
      <c r="D23" s="12" t="s">
        <v>165</v>
      </c>
      <c r="E23" s="13" t="s">
        <v>166</v>
      </c>
      <c r="F23" s="14">
        <v>52000</v>
      </c>
      <c r="G23" s="201">
        <v>20000</v>
      </c>
      <c r="H23" s="201"/>
      <c r="I23" s="14">
        <v>72000</v>
      </c>
    </row>
    <row r="24" spans="1:9" ht="21.6" customHeight="1" x14ac:dyDescent="0.25">
      <c r="A24" s="11" t="s">
        <v>0</v>
      </c>
      <c r="B24" s="200" t="s">
        <v>0</v>
      </c>
      <c r="C24" s="200"/>
      <c r="D24" s="12" t="s">
        <v>167</v>
      </c>
      <c r="E24" s="13" t="s">
        <v>168</v>
      </c>
      <c r="F24" s="14">
        <v>6000</v>
      </c>
      <c r="G24" s="201">
        <v>-4000</v>
      </c>
      <c r="H24" s="201"/>
      <c r="I24" s="14">
        <v>2000</v>
      </c>
    </row>
    <row r="25" spans="1:9" ht="12.2" customHeight="1" x14ac:dyDescent="0.25">
      <c r="A25" s="11" t="s">
        <v>0</v>
      </c>
      <c r="B25" s="200" t="s">
        <v>0</v>
      </c>
      <c r="C25" s="200"/>
      <c r="D25" s="12" t="s">
        <v>169</v>
      </c>
      <c r="E25" s="13" t="s">
        <v>170</v>
      </c>
      <c r="F25" s="14">
        <v>3000</v>
      </c>
      <c r="G25" s="201">
        <v>-1000</v>
      </c>
      <c r="H25" s="201"/>
      <c r="I25" s="14">
        <v>2000</v>
      </c>
    </row>
    <row r="26" spans="1:9" ht="12.2" customHeight="1" x14ac:dyDescent="0.25">
      <c r="A26" s="7" t="s">
        <v>0</v>
      </c>
      <c r="B26" s="198" t="s">
        <v>105</v>
      </c>
      <c r="C26" s="198"/>
      <c r="D26" s="8" t="s">
        <v>0</v>
      </c>
      <c r="E26" s="9" t="s">
        <v>106</v>
      </c>
      <c r="F26" s="10">
        <v>328000</v>
      </c>
      <c r="G26" s="199">
        <v>12000</v>
      </c>
      <c r="H26" s="199"/>
      <c r="I26" s="10">
        <v>340000</v>
      </c>
    </row>
    <row r="27" spans="1:9" ht="12.2" customHeight="1" x14ac:dyDescent="0.25">
      <c r="A27" s="11" t="s">
        <v>0</v>
      </c>
      <c r="B27" s="200" t="s">
        <v>0</v>
      </c>
      <c r="C27" s="200"/>
      <c r="D27" s="12" t="s">
        <v>215</v>
      </c>
      <c r="E27" s="13" t="s">
        <v>216</v>
      </c>
      <c r="F27" s="14">
        <v>37000</v>
      </c>
      <c r="G27" s="201">
        <v>5000</v>
      </c>
      <c r="H27" s="201"/>
      <c r="I27" s="14">
        <v>42000</v>
      </c>
    </row>
    <row r="28" spans="1:9" ht="12.2" customHeight="1" x14ac:dyDescent="0.25">
      <c r="A28" s="11" t="s">
        <v>0</v>
      </c>
      <c r="B28" s="200" t="s">
        <v>0</v>
      </c>
      <c r="C28" s="200"/>
      <c r="D28" s="12" t="s">
        <v>15</v>
      </c>
      <c r="E28" s="13" t="s">
        <v>16</v>
      </c>
      <c r="F28" s="14">
        <v>85000</v>
      </c>
      <c r="G28" s="201">
        <v>5000</v>
      </c>
      <c r="H28" s="201"/>
      <c r="I28" s="14">
        <v>90000</v>
      </c>
    </row>
    <row r="29" spans="1:9" ht="12.2" customHeight="1" x14ac:dyDescent="0.25">
      <c r="A29" s="11" t="s">
        <v>0</v>
      </c>
      <c r="B29" s="200" t="s">
        <v>0</v>
      </c>
      <c r="C29" s="200"/>
      <c r="D29" s="12" t="s">
        <v>121</v>
      </c>
      <c r="E29" s="13" t="s">
        <v>116</v>
      </c>
      <c r="F29" s="14">
        <v>180000</v>
      </c>
      <c r="G29" s="201">
        <v>2000</v>
      </c>
      <c r="H29" s="201"/>
      <c r="I29" s="14">
        <v>182000</v>
      </c>
    </row>
    <row r="30" spans="1:9" ht="12.2" customHeight="1" x14ac:dyDescent="0.25">
      <c r="A30" s="7" t="s">
        <v>0</v>
      </c>
      <c r="B30" s="198" t="s">
        <v>171</v>
      </c>
      <c r="C30" s="198"/>
      <c r="D30" s="8" t="s">
        <v>0</v>
      </c>
      <c r="E30" s="9" t="s">
        <v>172</v>
      </c>
      <c r="F30" s="10">
        <v>3160956</v>
      </c>
      <c r="G30" s="199">
        <v>23000</v>
      </c>
      <c r="H30" s="199"/>
      <c r="I30" s="10">
        <v>3183956</v>
      </c>
    </row>
    <row r="31" spans="1:9" ht="12.2" customHeight="1" x14ac:dyDescent="0.25">
      <c r="A31" s="11" t="s">
        <v>0</v>
      </c>
      <c r="B31" s="200" t="s">
        <v>0</v>
      </c>
      <c r="C31" s="200"/>
      <c r="D31" s="12" t="s">
        <v>161</v>
      </c>
      <c r="E31" s="13" t="s">
        <v>162</v>
      </c>
      <c r="F31" s="14">
        <v>2419945</v>
      </c>
      <c r="G31" s="201">
        <v>19000</v>
      </c>
      <c r="H31" s="201"/>
      <c r="I31" s="14">
        <v>2438945</v>
      </c>
    </row>
    <row r="32" spans="1:9" ht="12.2" customHeight="1" x14ac:dyDescent="0.25">
      <c r="A32" s="11" t="s">
        <v>0</v>
      </c>
      <c r="B32" s="200" t="s">
        <v>0</v>
      </c>
      <c r="C32" s="200"/>
      <c r="D32" s="12" t="s">
        <v>113</v>
      </c>
      <c r="E32" s="13" t="s">
        <v>114</v>
      </c>
      <c r="F32" s="14">
        <v>344000</v>
      </c>
      <c r="G32" s="201">
        <v>4000</v>
      </c>
      <c r="H32" s="201"/>
      <c r="I32" s="14">
        <v>348000</v>
      </c>
    </row>
    <row r="33" spans="1:9" ht="12.2" customHeight="1" x14ac:dyDescent="0.25">
      <c r="A33" s="3" t="s">
        <v>107</v>
      </c>
      <c r="B33" s="196" t="s">
        <v>0</v>
      </c>
      <c r="C33" s="196"/>
      <c r="D33" s="4" t="s">
        <v>0</v>
      </c>
      <c r="E33" s="5" t="s">
        <v>108</v>
      </c>
      <c r="F33" s="6">
        <v>746935</v>
      </c>
      <c r="G33" s="197">
        <v>62000</v>
      </c>
      <c r="H33" s="197"/>
      <c r="I33" s="6">
        <v>808935</v>
      </c>
    </row>
    <row r="34" spans="1:9" ht="46.5" customHeight="1" x14ac:dyDescent="0.25">
      <c r="A34" s="7" t="s">
        <v>0</v>
      </c>
      <c r="B34" s="198" t="s">
        <v>109</v>
      </c>
      <c r="C34" s="198"/>
      <c r="D34" s="8" t="s">
        <v>0</v>
      </c>
      <c r="E34" s="9" t="s">
        <v>110</v>
      </c>
      <c r="F34" s="10">
        <v>746935</v>
      </c>
      <c r="G34" s="199">
        <v>62000</v>
      </c>
      <c r="H34" s="199"/>
      <c r="I34" s="10">
        <v>808935</v>
      </c>
    </row>
    <row r="35" spans="1:9" ht="34.5" customHeight="1" x14ac:dyDescent="0.25">
      <c r="A35" s="11" t="s">
        <v>0</v>
      </c>
      <c r="B35" s="200" t="s">
        <v>0</v>
      </c>
      <c r="C35" s="200"/>
      <c r="D35" s="12" t="s">
        <v>111</v>
      </c>
      <c r="E35" s="13" t="s">
        <v>112</v>
      </c>
      <c r="F35" s="14">
        <v>746935</v>
      </c>
      <c r="G35" s="201">
        <v>62000</v>
      </c>
      <c r="H35" s="201"/>
      <c r="I35" s="14">
        <v>808935</v>
      </c>
    </row>
    <row r="36" spans="1:9" ht="12.2" customHeight="1" x14ac:dyDescent="0.25">
      <c r="A36" s="3" t="s">
        <v>31</v>
      </c>
      <c r="B36" s="196" t="s">
        <v>0</v>
      </c>
      <c r="C36" s="196"/>
      <c r="D36" s="4" t="s">
        <v>0</v>
      </c>
      <c r="E36" s="5" t="s">
        <v>32</v>
      </c>
      <c r="F36" s="6">
        <v>32953554.010000002</v>
      </c>
      <c r="G36" s="197">
        <v>-12583</v>
      </c>
      <c r="H36" s="197"/>
      <c r="I36" s="6">
        <v>32940971.010000002</v>
      </c>
    </row>
    <row r="37" spans="1:9" ht="12.2" customHeight="1" x14ac:dyDescent="0.25">
      <c r="A37" s="7" t="s">
        <v>0</v>
      </c>
      <c r="B37" s="198" t="s">
        <v>33</v>
      </c>
      <c r="C37" s="198"/>
      <c r="D37" s="8" t="s">
        <v>0</v>
      </c>
      <c r="E37" s="9" t="s">
        <v>34</v>
      </c>
      <c r="F37" s="10">
        <v>8804209.4900000002</v>
      </c>
      <c r="G37" s="199">
        <v>26999.51</v>
      </c>
      <c r="H37" s="199"/>
      <c r="I37" s="10">
        <v>8831209</v>
      </c>
    </row>
    <row r="38" spans="1:9" ht="12.2" customHeight="1" x14ac:dyDescent="0.25">
      <c r="A38" s="11" t="s">
        <v>0</v>
      </c>
      <c r="B38" s="200" t="s">
        <v>0</v>
      </c>
      <c r="C38" s="200"/>
      <c r="D38" s="12" t="s">
        <v>15</v>
      </c>
      <c r="E38" s="13" t="s">
        <v>16</v>
      </c>
      <c r="F38" s="14">
        <v>618600</v>
      </c>
      <c r="G38" s="201">
        <v>-10000</v>
      </c>
      <c r="H38" s="201"/>
      <c r="I38" s="14">
        <v>608600</v>
      </c>
    </row>
    <row r="39" spans="1:9" ht="12.2" customHeight="1" x14ac:dyDescent="0.25">
      <c r="A39" s="11" t="s">
        <v>0</v>
      </c>
      <c r="B39" s="200" t="s">
        <v>0</v>
      </c>
      <c r="C39" s="200"/>
      <c r="D39" s="12" t="s">
        <v>173</v>
      </c>
      <c r="E39" s="13" t="s">
        <v>174</v>
      </c>
      <c r="F39" s="14">
        <v>500</v>
      </c>
      <c r="G39" s="201">
        <v>30000</v>
      </c>
      <c r="H39" s="201"/>
      <c r="I39" s="14">
        <v>30500</v>
      </c>
    </row>
    <row r="40" spans="1:9" ht="12.2" customHeight="1" x14ac:dyDescent="0.25">
      <c r="A40" s="11" t="s">
        <v>0</v>
      </c>
      <c r="B40" s="200" t="s">
        <v>0</v>
      </c>
      <c r="C40" s="200"/>
      <c r="D40" s="12" t="s">
        <v>121</v>
      </c>
      <c r="E40" s="13" t="s">
        <v>116</v>
      </c>
      <c r="F40" s="14">
        <v>176634.49</v>
      </c>
      <c r="G40" s="201">
        <v>6999.51</v>
      </c>
      <c r="H40" s="201"/>
      <c r="I40" s="14">
        <v>183634</v>
      </c>
    </row>
    <row r="41" spans="1:9" ht="12.2" customHeight="1" x14ac:dyDescent="0.25">
      <c r="A41" s="7" t="s">
        <v>0</v>
      </c>
      <c r="B41" s="198" t="s">
        <v>139</v>
      </c>
      <c r="C41" s="198"/>
      <c r="D41" s="8" t="s">
        <v>0</v>
      </c>
      <c r="E41" s="9" t="s">
        <v>140</v>
      </c>
      <c r="F41" s="10">
        <v>2383136</v>
      </c>
      <c r="G41" s="199">
        <v>0</v>
      </c>
      <c r="H41" s="199"/>
      <c r="I41" s="10">
        <v>2383136</v>
      </c>
    </row>
    <row r="42" spans="1:9" ht="12.2" customHeight="1" x14ac:dyDescent="0.25">
      <c r="A42" s="11" t="s">
        <v>0</v>
      </c>
      <c r="B42" s="200" t="s">
        <v>0</v>
      </c>
      <c r="C42" s="200"/>
      <c r="D42" s="12" t="s">
        <v>15</v>
      </c>
      <c r="E42" s="13" t="s">
        <v>16</v>
      </c>
      <c r="F42" s="14">
        <v>80000</v>
      </c>
      <c r="G42" s="201">
        <v>-10000</v>
      </c>
      <c r="H42" s="201"/>
      <c r="I42" s="14">
        <v>70000</v>
      </c>
    </row>
    <row r="43" spans="1:9" ht="12.2" customHeight="1" x14ac:dyDescent="0.25">
      <c r="A43" s="11" t="s">
        <v>0</v>
      </c>
      <c r="B43" s="200" t="s">
        <v>0</v>
      </c>
      <c r="C43" s="200"/>
      <c r="D43" s="12" t="s">
        <v>103</v>
      </c>
      <c r="E43" s="13" t="s">
        <v>104</v>
      </c>
      <c r="F43" s="14">
        <v>65000</v>
      </c>
      <c r="G43" s="201">
        <v>10000</v>
      </c>
      <c r="H43" s="201"/>
      <c r="I43" s="14">
        <v>75000</v>
      </c>
    </row>
    <row r="44" spans="1:9" ht="12.2" customHeight="1" x14ac:dyDescent="0.25">
      <c r="A44" s="7" t="s">
        <v>0</v>
      </c>
      <c r="B44" s="198" t="s">
        <v>115</v>
      </c>
      <c r="C44" s="198"/>
      <c r="D44" s="8" t="s">
        <v>0</v>
      </c>
      <c r="E44" s="9" t="s">
        <v>43</v>
      </c>
      <c r="F44" s="10">
        <v>8644118.5199999996</v>
      </c>
      <c r="G44" s="199">
        <v>-39582.51</v>
      </c>
      <c r="H44" s="199"/>
      <c r="I44" s="10">
        <v>8604536.0099999998</v>
      </c>
    </row>
    <row r="45" spans="1:9" ht="12.2" customHeight="1" x14ac:dyDescent="0.25">
      <c r="A45" s="11" t="s">
        <v>0</v>
      </c>
      <c r="B45" s="200" t="s">
        <v>0</v>
      </c>
      <c r="C45" s="200"/>
      <c r="D45" s="12" t="s">
        <v>161</v>
      </c>
      <c r="E45" s="13" t="s">
        <v>162</v>
      </c>
      <c r="F45" s="14">
        <v>20182</v>
      </c>
      <c r="G45" s="201">
        <v>0.49</v>
      </c>
      <c r="H45" s="201"/>
      <c r="I45" s="14">
        <v>20182.490000000002</v>
      </c>
    </row>
    <row r="46" spans="1:9" ht="12.2" customHeight="1" x14ac:dyDescent="0.25">
      <c r="A46" s="11" t="s">
        <v>0</v>
      </c>
      <c r="B46" s="200" t="s">
        <v>0</v>
      </c>
      <c r="C46" s="200"/>
      <c r="D46" s="12" t="s">
        <v>175</v>
      </c>
      <c r="E46" s="13" t="s">
        <v>116</v>
      </c>
      <c r="F46" s="14">
        <v>227318.39</v>
      </c>
      <c r="G46" s="201">
        <v>-12150</v>
      </c>
      <c r="H46" s="201"/>
      <c r="I46" s="14">
        <v>215168.39</v>
      </c>
    </row>
    <row r="47" spans="1:9" ht="12.2" customHeight="1" x14ac:dyDescent="0.25">
      <c r="A47" s="11" t="s">
        <v>0</v>
      </c>
      <c r="B47" s="200" t="s">
        <v>0</v>
      </c>
      <c r="C47" s="200"/>
      <c r="D47" s="12" t="s">
        <v>176</v>
      </c>
      <c r="E47" s="13" t="s">
        <v>177</v>
      </c>
      <c r="F47" s="14">
        <v>6000</v>
      </c>
      <c r="G47" s="201">
        <v>-3500</v>
      </c>
      <c r="H47" s="201"/>
      <c r="I47" s="14">
        <v>2500</v>
      </c>
    </row>
    <row r="48" spans="1:9" ht="21.6" customHeight="1" x14ac:dyDescent="0.25">
      <c r="A48" s="11" t="s">
        <v>0</v>
      </c>
      <c r="B48" s="200" t="s">
        <v>0</v>
      </c>
      <c r="C48" s="200"/>
      <c r="D48" s="12" t="s">
        <v>217</v>
      </c>
      <c r="E48" s="13" t="s">
        <v>218</v>
      </c>
      <c r="F48" s="14">
        <v>2000</v>
      </c>
      <c r="G48" s="201">
        <v>15650</v>
      </c>
      <c r="H48" s="201"/>
      <c r="I48" s="14">
        <v>17650</v>
      </c>
    </row>
    <row r="49" spans="1:9" ht="21.6" customHeight="1" x14ac:dyDescent="0.25">
      <c r="A49" s="11" t="s">
        <v>0</v>
      </c>
      <c r="B49" s="200" t="s">
        <v>0</v>
      </c>
      <c r="C49" s="200"/>
      <c r="D49" s="12" t="s">
        <v>178</v>
      </c>
      <c r="E49" s="13" t="s">
        <v>179</v>
      </c>
      <c r="F49" s="14">
        <v>2127</v>
      </c>
      <c r="G49" s="201">
        <v>417</v>
      </c>
      <c r="H49" s="201"/>
      <c r="I49" s="14">
        <v>2544</v>
      </c>
    </row>
    <row r="50" spans="1:9" ht="12.2" customHeight="1" x14ac:dyDescent="0.25">
      <c r="A50" s="11" t="s">
        <v>0</v>
      </c>
      <c r="B50" s="200" t="s">
        <v>0</v>
      </c>
      <c r="C50" s="200"/>
      <c r="D50" s="12" t="s">
        <v>117</v>
      </c>
      <c r="E50" s="13" t="s">
        <v>101</v>
      </c>
      <c r="F50" s="14">
        <v>1647145.79</v>
      </c>
      <c r="G50" s="201">
        <v>-40000</v>
      </c>
      <c r="H50" s="201"/>
      <c r="I50" s="14">
        <v>1607145.79</v>
      </c>
    </row>
    <row r="51" spans="1:9" ht="12.2" customHeight="1" x14ac:dyDescent="0.25">
      <c r="A51" s="3" t="s">
        <v>38</v>
      </c>
      <c r="B51" s="196" t="s">
        <v>0</v>
      </c>
      <c r="C51" s="196"/>
      <c r="D51" s="4" t="s">
        <v>0</v>
      </c>
      <c r="E51" s="5" t="s">
        <v>39</v>
      </c>
      <c r="F51" s="6">
        <v>11802669</v>
      </c>
      <c r="G51" s="197">
        <v>-166912</v>
      </c>
      <c r="H51" s="197"/>
      <c r="I51" s="6">
        <v>11635757</v>
      </c>
    </row>
    <row r="52" spans="1:9" ht="12.2" customHeight="1" x14ac:dyDescent="0.25">
      <c r="A52" s="7" t="s">
        <v>0</v>
      </c>
      <c r="B52" s="198" t="s">
        <v>40</v>
      </c>
      <c r="C52" s="198"/>
      <c r="D52" s="8" t="s">
        <v>0</v>
      </c>
      <c r="E52" s="9" t="s">
        <v>41</v>
      </c>
      <c r="F52" s="10">
        <v>9727100</v>
      </c>
      <c r="G52" s="199">
        <v>-100912</v>
      </c>
      <c r="H52" s="199"/>
      <c r="I52" s="10">
        <v>9626188</v>
      </c>
    </row>
    <row r="53" spans="1:9" ht="12.2" customHeight="1" x14ac:dyDescent="0.25">
      <c r="A53" s="11" t="s">
        <v>0</v>
      </c>
      <c r="B53" s="200" t="s">
        <v>0</v>
      </c>
      <c r="C53" s="200"/>
      <c r="D53" s="12" t="s">
        <v>173</v>
      </c>
      <c r="E53" s="13" t="s">
        <v>174</v>
      </c>
      <c r="F53" s="14">
        <v>544000</v>
      </c>
      <c r="G53" s="201">
        <v>-6000</v>
      </c>
      <c r="H53" s="201"/>
      <c r="I53" s="14">
        <v>538000</v>
      </c>
    </row>
    <row r="54" spans="1:9" ht="12.2" customHeight="1" x14ac:dyDescent="0.25">
      <c r="A54" s="11" t="s">
        <v>0</v>
      </c>
      <c r="B54" s="200" t="s">
        <v>0</v>
      </c>
      <c r="C54" s="200"/>
      <c r="D54" s="12" t="s">
        <v>103</v>
      </c>
      <c r="E54" s="13" t="s">
        <v>104</v>
      </c>
      <c r="F54" s="14">
        <v>200000</v>
      </c>
      <c r="G54" s="201">
        <v>49088</v>
      </c>
      <c r="H54" s="201"/>
      <c r="I54" s="14">
        <v>249088</v>
      </c>
    </row>
    <row r="55" spans="1:9" ht="12.2" customHeight="1" x14ac:dyDescent="0.25">
      <c r="A55" s="11" t="s">
        <v>0</v>
      </c>
      <c r="B55" s="200" t="s">
        <v>0</v>
      </c>
      <c r="C55" s="200"/>
      <c r="D55" s="12" t="s">
        <v>18</v>
      </c>
      <c r="E55" s="13" t="s">
        <v>19</v>
      </c>
      <c r="F55" s="14">
        <v>644000</v>
      </c>
      <c r="G55" s="201">
        <v>-144000</v>
      </c>
      <c r="H55" s="201"/>
      <c r="I55" s="14">
        <v>500000</v>
      </c>
    </row>
    <row r="56" spans="1:9" ht="12.2" customHeight="1" x14ac:dyDescent="0.25">
      <c r="A56" s="7" t="s">
        <v>0</v>
      </c>
      <c r="B56" s="198" t="s">
        <v>180</v>
      </c>
      <c r="C56" s="198"/>
      <c r="D56" s="8" t="s">
        <v>0</v>
      </c>
      <c r="E56" s="9" t="s">
        <v>181</v>
      </c>
      <c r="F56" s="10">
        <v>888295</v>
      </c>
      <c r="G56" s="199">
        <v>-88000</v>
      </c>
      <c r="H56" s="199"/>
      <c r="I56" s="10">
        <v>800295</v>
      </c>
    </row>
    <row r="57" spans="1:9" ht="12.2" customHeight="1" x14ac:dyDescent="0.25">
      <c r="A57" s="11" t="s">
        <v>0</v>
      </c>
      <c r="B57" s="200" t="s">
        <v>0</v>
      </c>
      <c r="C57" s="200"/>
      <c r="D57" s="12" t="s">
        <v>161</v>
      </c>
      <c r="E57" s="13" t="s">
        <v>162</v>
      </c>
      <c r="F57" s="14">
        <v>490000</v>
      </c>
      <c r="G57" s="201">
        <v>17000</v>
      </c>
      <c r="H57" s="201"/>
      <c r="I57" s="14">
        <v>507000</v>
      </c>
    </row>
    <row r="58" spans="1:9" ht="12.2" customHeight="1" x14ac:dyDescent="0.25">
      <c r="A58" s="11" t="s">
        <v>0</v>
      </c>
      <c r="B58" s="200" t="s">
        <v>0</v>
      </c>
      <c r="C58" s="200"/>
      <c r="D58" s="12" t="s">
        <v>15</v>
      </c>
      <c r="E58" s="13" t="s">
        <v>16</v>
      </c>
      <c r="F58" s="14">
        <v>160000</v>
      </c>
      <c r="G58" s="201">
        <v>-105000</v>
      </c>
      <c r="H58" s="201"/>
      <c r="I58" s="14">
        <v>55000</v>
      </c>
    </row>
    <row r="59" spans="1:9" ht="12.2" customHeight="1" x14ac:dyDescent="0.25">
      <c r="A59" s="7" t="s">
        <v>0</v>
      </c>
      <c r="B59" s="198" t="s">
        <v>182</v>
      </c>
      <c r="C59" s="198"/>
      <c r="D59" s="8" t="s">
        <v>0</v>
      </c>
      <c r="E59" s="9" t="s">
        <v>183</v>
      </c>
      <c r="F59" s="10">
        <v>1152274</v>
      </c>
      <c r="G59" s="199">
        <v>13000</v>
      </c>
      <c r="H59" s="199"/>
      <c r="I59" s="10">
        <v>1165274</v>
      </c>
    </row>
    <row r="60" spans="1:9" ht="12.2" customHeight="1" x14ac:dyDescent="0.25">
      <c r="A60" s="11" t="s">
        <v>0</v>
      </c>
      <c r="B60" s="200" t="s">
        <v>0</v>
      </c>
      <c r="C60" s="200"/>
      <c r="D60" s="12" t="s">
        <v>161</v>
      </c>
      <c r="E60" s="13" t="s">
        <v>162</v>
      </c>
      <c r="F60" s="14">
        <v>876676</v>
      </c>
      <c r="G60" s="201">
        <v>9000</v>
      </c>
      <c r="H60" s="201"/>
      <c r="I60" s="14">
        <v>885676</v>
      </c>
    </row>
    <row r="61" spans="1:9" ht="12.2" customHeight="1" x14ac:dyDescent="0.25">
      <c r="A61" s="11" t="s">
        <v>0</v>
      </c>
      <c r="B61" s="200" t="s">
        <v>0</v>
      </c>
      <c r="C61" s="200"/>
      <c r="D61" s="12" t="s">
        <v>113</v>
      </c>
      <c r="E61" s="13" t="s">
        <v>114</v>
      </c>
      <c r="F61" s="14">
        <v>125693.68</v>
      </c>
      <c r="G61" s="201">
        <v>4000</v>
      </c>
      <c r="H61" s="201"/>
      <c r="I61" s="14">
        <v>129693.68</v>
      </c>
    </row>
    <row r="62" spans="1:9" ht="12.2" customHeight="1" x14ac:dyDescent="0.25">
      <c r="A62" s="11" t="s">
        <v>0</v>
      </c>
      <c r="B62" s="200" t="s">
        <v>0</v>
      </c>
      <c r="C62" s="200"/>
      <c r="D62" s="12" t="s">
        <v>15</v>
      </c>
      <c r="E62" s="13" t="s">
        <v>16</v>
      </c>
      <c r="F62" s="14">
        <v>13000</v>
      </c>
      <c r="G62" s="201">
        <v>-100</v>
      </c>
      <c r="H62" s="201"/>
      <c r="I62" s="14">
        <v>12900</v>
      </c>
    </row>
    <row r="63" spans="1:9" ht="12.2" customHeight="1" x14ac:dyDescent="0.25">
      <c r="A63" s="11" t="s">
        <v>0</v>
      </c>
      <c r="B63" s="200" t="s">
        <v>0</v>
      </c>
      <c r="C63" s="200"/>
      <c r="D63" s="12" t="s">
        <v>165</v>
      </c>
      <c r="E63" s="13" t="s">
        <v>166</v>
      </c>
      <c r="F63" s="14">
        <v>3000</v>
      </c>
      <c r="G63" s="201">
        <v>100</v>
      </c>
      <c r="H63" s="201"/>
      <c r="I63" s="14">
        <v>3100</v>
      </c>
    </row>
    <row r="64" spans="1:9" ht="12.2" customHeight="1" x14ac:dyDescent="0.25">
      <c r="A64" s="7" t="s">
        <v>0</v>
      </c>
      <c r="B64" s="198" t="s">
        <v>42</v>
      </c>
      <c r="C64" s="198"/>
      <c r="D64" s="8" t="s">
        <v>0</v>
      </c>
      <c r="E64" s="9" t="s">
        <v>43</v>
      </c>
      <c r="F64" s="10">
        <v>35000</v>
      </c>
      <c r="G64" s="199">
        <v>9000</v>
      </c>
      <c r="H64" s="199"/>
      <c r="I64" s="10">
        <v>44000</v>
      </c>
    </row>
    <row r="65" spans="1:9" ht="12.2" customHeight="1" x14ac:dyDescent="0.25">
      <c r="A65" s="11" t="s">
        <v>0</v>
      </c>
      <c r="B65" s="200" t="s">
        <v>0</v>
      </c>
      <c r="C65" s="200"/>
      <c r="D65" s="12" t="s">
        <v>163</v>
      </c>
      <c r="E65" s="13" t="s">
        <v>164</v>
      </c>
      <c r="F65" s="14">
        <v>5000</v>
      </c>
      <c r="G65" s="201">
        <v>1000</v>
      </c>
      <c r="H65" s="201"/>
      <c r="I65" s="14">
        <v>6000</v>
      </c>
    </row>
    <row r="66" spans="1:9" ht="12.2" customHeight="1" x14ac:dyDescent="0.25">
      <c r="A66" s="11" t="s">
        <v>0</v>
      </c>
      <c r="B66" s="200" t="s">
        <v>0</v>
      </c>
      <c r="C66" s="200"/>
      <c r="D66" s="12" t="s">
        <v>15</v>
      </c>
      <c r="E66" s="13" t="s">
        <v>16</v>
      </c>
      <c r="F66" s="14">
        <v>1200</v>
      </c>
      <c r="G66" s="201">
        <v>-500</v>
      </c>
      <c r="H66" s="201"/>
      <c r="I66" s="14">
        <v>700</v>
      </c>
    </row>
    <row r="67" spans="1:9" ht="12.2" customHeight="1" x14ac:dyDescent="0.25">
      <c r="A67" s="11" t="s">
        <v>0</v>
      </c>
      <c r="B67" s="200" t="s">
        <v>0</v>
      </c>
      <c r="C67" s="200"/>
      <c r="D67" s="12" t="s">
        <v>173</v>
      </c>
      <c r="E67" s="13" t="s">
        <v>174</v>
      </c>
      <c r="F67" s="14">
        <v>15000</v>
      </c>
      <c r="G67" s="201">
        <v>10000</v>
      </c>
      <c r="H67" s="201"/>
      <c r="I67" s="14">
        <v>25000</v>
      </c>
    </row>
    <row r="68" spans="1:9" ht="12.2" customHeight="1" x14ac:dyDescent="0.25">
      <c r="A68" s="11" t="s">
        <v>0</v>
      </c>
      <c r="B68" s="200" t="s">
        <v>0</v>
      </c>
      <c r="C68" s="200"/>
      <c r="D68" s="12" t="s">
        <v>121</v>
      </c>
      <c r="E68" s="13" t="s">
        <v>116</v>
      </c>
      <c r="F68" s="14">
        <v>500</v>
      </c>
      <c r="G68" s="201">
        <v>-100</v>
      </c>
      <c r="H68" s="201"/>
      <c r="I68" s="14">
        <v>400</v>
      </c>
    </row>
    <row r="69" spans="1:9" ht="12.2" customHeight="1" x14ac:dyDescent="0.25">
      <c r="A69" s="11" t="s">
        <v>0</v>
      </c>
      <c r="B69" s="200" t="s">
        <v>0</v>
      </c>
      <c r="C69" s="200"/>
      <c r="D69" s="12" t="s">
        <v>151</v>
      </c>
      <c r="E69" s="13" t="s">
        <v>152</v>
      </c>
      <c r="F69" s="14">
        <v>1500</v>
      </c>
      <c r="G69" s="201">
        <v>-1000</v>
      </c>
      <c r="H69" s="201"/>
      <c r="I69" s="14">
        <v>500</v>
      </c>
    </row>
    <row r="70" spans="1:9" ht="12.2" customHeight="1" x14ac:dyDescent="0.25">
      <c r="A70" s="11" t="s">
        <v>0</v>
      </c>
      <c r="B70" s="200" t="s">
        <v>0</v>
      </c>
      <c r="C70" s="200"/>
      <c r="D70" s="12" t="s">
        <v>184</v>
      </c>
      <c r="E70" s="13" t="s">
        <v>185</v>
      </c>
      <c r="F70" s="14">
        <v>500</v>
      </c>
      <c r="G70" s="201">
        <v>-400</v>
      </c>
      <c r="H70" s="201"/>
      <c r="I70" s="14">
        <v>100</v>
      </c>
    </row>
    <row r="71" spans="1:9" ht="12.2" customHeight="1" x14ac:dyDescent="0.25">
      <c r="A71" s="3" t="s">
        <v>186</v>
      </c>
      <c r="B71" s="196" t="s">
        <v>0</v>
      </c>
      <c r="C71" s="196"/>
      <c r="D71" s="4" t="s">
        <v>0</v>
      </c>
      <c r="E71" s="5" t="s">
        <v>187</v>
      </c>
      <c r="F71" s="6">
        <v>4014091.49</v>
      </c>
      <c r="G71" s="197">
        <v>30000</v>
      </c>
      <c r="H71" s="197"/>
      <c r="I71" s="6">
        <v>4044091.49</v>
      </c>
    </row>
    <row r="72" spans="1:9" ht="12.2" customHeight="1" x14ac:dyDescent="0.25">
      <c r="A72" s="7" t="s">
        <v>0</v>
      </c>
      <c r="B72" s="198" t="s">
        <v>188</v>
      </c>
      <c r="C72" s="198"/>
      <c r="D72" s="8" t="s">
        <v>0</v>
      </c>
      <c r="E72" s="9" t="s">
        <v>189</v>
      </c>
      <c r="F72" s="10">
        <v>747252.49</v>
      </c>
      <c r="G72" s="199">
        <v>17500</v>
      </c>
      <c r="H72" s="199"/>
      <c r="I72" s="10">
        <v>764752.49</v>
      </c>
    </row>
    <row r="73" spans="1:9" ht="12.2" customHeight="1" x14ac:dyDescent="0.25">
      <c r="A73" s="11" t="s">
        <v>0</v>
      </c>
      <c r="B73" s="200" t="s">
        <v>0</v>
      </c>
      <c r="C73" s="200"/>
      <c r="D73" s="12" t="s">
        <v>161</v>
      </c>
      <c r="E73" s="13" t="s">
        <v>162</v>
      </c>
      <c r="F73" s="14">
        <v>395037</v>
      </c>
      <c r="G73" s="201">
        <v>18000</v>
      </c>
      <c r="H73" s="201"/>
      <c r="I73" s="14">
        <v>413037</v>
      </c>
    </row>
    <row r="74" spans="1:9" ht="12.2" customHeight="1" x14ac:dyDescent="0.25">
      <c r="A74" s="11" t="s">
        <v>0</v>
      </c>
      <c r="B74" s="200" t="s">
        <v>0</v>
      </c>
      <c r="C74" s="200"/>
      <c r="D74" s="12" t="s">
        <v>15</v>
      </c>
      <c r="E74" s="13" t="s">
        <v>16</v>
      </c>
      <c r="F74" s="14">
        <v>10500</v>
      </c>
      <c r="G74" s="201">
        <v>-500</v>
      </c>
      <c r="H74" s="201"/>
      <c r="I74" s="14">
        <v>10000</v>
      </c>
    </row>
    <row r="75" spans="1:9" ht="12.2" customHeight="1" x14ac:dyDescent="0.25">
      <c r="A75" s="7" t="s">
        <v>0</v>
      </c>
      <c r="B75" s="198" t="s">
        <v>190</v>
      </c>
      <c r="C75" s="198"/>
      <c r="D75" s="8" t="s">
        <v>0</v>
      </c>
      <c r="E75" s="9" t="s">
        <v>191</v>
      </c>
      <c r="F75" s="10">
        <v>3108487</v>
      </c>
      <c r="G75" s="199">
        <v>12500</v>
      </c>
      <c r="H75" s="199"/>
      <c r="I75" s="10">
        <v>3120987</v>
      </c>
    </row>
    <row r="76" spans="1:9" ht="12.2" customHeight="1" x14ac:dyDescent="0.25">
      <c r="A76" s="11" t="s">
        <v>0</v>
      </c>
      <c r="B76" s="200" t="s">
        <v>0</v>
      </c>
      <c r="C76" s="200"/>
      <c r="D76" s="12" t="s">
        <v>161</v>
      </c>
      <c r="E76" s="13" t="s">
        <v>162</v>
      </c>
      <c r="F76" s="14">
        <v>2243985</v>
      </c>
      <c r="G76" s="201">
        <v>18000</v>
      </c>
      <c r="H76" s="201"/>
      <c r="I76" s="14">
        <v>2261985</v>
      </c>
    </row>
    <row r="77" spans="1:9" ht="12.2" customHeight="1" x14ac:dyDescent="0.25">
      <c r="A77" s="11" t="s">
        <v>0</v>
      </c>
      <c r="B77" s="200" t="s">
        <v>0</v>
      </c>
      <c r="C77" s="200"/>
      <c r="D77" s="12" t="s">
        <v>113</v>
      </c>
      <c r="E77" s="13" t="s">
        <v>114</v>
      </c>
      <c r="F77" s="14">
        <v>400000</v>
      </c>
      <c r="G77" s="201">
        <v>-5000</v>
      </c>
      <c r="H77" s="201"/>
      <c r="I77" s="14">
        <v>395000</v>
      </c>
    </row>
    <row r="78" spans="1:9" ht="12.2" customHeight="1" x14ac:dyDescent="0.25">
      <c r="A78" s="11" t="s">
        <v>0</v>
      </c>
      <c r="B78" s="200" t="s">
        <v>0</v>
      </c>
      <c r="C78" s="200"/>
      <c r="D78" s="12" t="s">
        <v>192</v>
      </c>
      <c r="E78" s="13" t="s">
        <v>193</v>
      </c>
      <c r="F78" s="14">
        <v>45000</v>
      </c>
      <c r="G78" s="201">
        <v>-500</v>
      </c>
      <c r="H78" s="201"/>
      <c r="I78" s="14">
        <v>44500</v>
      </c>
    </row>
    <row r="79" spans="1:9" ht="12.2" customHeight="1" x14ac:dyDescent="0.25">
      <c r="A79" s="11" t="s">
        <v>0</v>
      </c>
      <c r="B79" s="200" t="s">
        <v>0</v>
      </c>
      <c r="C79" s="200"/>
      <c r="D79" s="12" t="s">
        <v>18</v>
      </c>
      <c r="E79" s="13" t="s">
        <v>19</v>
      </c>
      <c r="F79" s="14">
        <v>15000</v>
      </c>
      <c r="G79" s="201">
        <v>-1000</v>
      </c>
      <c r="H79" s="201"/>
      <c r="I79" s="14">
        <v>14000</v>
      </c>
    </row>
    <row r="80" spans="1:9" ht="23.25" customHeight="1" x14ac:dyDescent="0.25">
      <c r="A80" s="11" t="s">
        <v>0</v>
      </c>
      <c r="B80" s="200" t="s">
        <v>0</v>
      </c>
      <c r="C80" s="200"/>
      <c r="D80" s="12" t="s">
        <v>219</v>
      </c>
      <c r="E80" s="13" t="s">
        <v>220</v>
      </c>
      <c r="F80" s="14">
        <v>0</v>
      </c>
      <c r="G80" s="201">
        <v>1000</v>
      </c>
      <c r="H80" s="201"/>
      <c r="I80" s="14">
        <v>1000</v>
      </c>
    </row>
    <row r="81" spans="1:9" ht="12.2" customHeight="1" x14ac:dyDescent="0.25">
      <c r="A81" s="3" t="s">
        <v>143</v>
      </c>
      <c r="B81" s="196" t="s">
        <v>0</v>
      </c>
      <c r="C81" s="196"/>
      <c r="D81" s="4" t="s">
        <v>0</v>
      </c>
      <c r="E81" s="5" t="s">
        <v>144</v>
      </c>
      <c r="F81" s="6">
        <v>7003397.46</v>
      </c>
      <c r="G81" s="197">
        <v>-21000</v>
      </c>
      <c r="H81" s="197"/>
      <c r="I81" s="6">
        <v>6982397.46</v>
      </c>
    </row>
    <row r="82" spans="1:9" ht="12.2" customHeight="1" x14ac:dyDescent="0.25">
      <c r="A82" s="7" t="s">
        <v>0</v>
      </c>
      <c r="B82" s="198" t="s">
        <v>194</v>
      </c>
      <c r="C82" s="198"/>
      <c r="D82" s="8" t="s">
        <v>0</v>
      </c>
      <c r="E82" s="9" t="s">
        <v>195</v>
      </c>
      <c r="F82" s="10">
        <v>2036722</v>
      </c>
      <c r="G82" s="199">
        <v>-10000</v>
      </c>
      <c r="H82" s="199"/>
      <c r="I82" s="10">
        <v>2026722</v>
      </c>
    </row>
    <row r="83" spans="1:9" ht="12.2" customHeight="1" x14ac:dyDescent="0.25">
      <c r="A83" s="11" t="s">
        <v>0</v>
      </c>
      <c r="B83" s="200" t="s">
        <v>0</v>
      </c>
      <c r="C83" s="200"/>
      <c r="D83" s="12" t="s">
        <v>192</v>
      </c>
      <c r="E83" s="13" t="s">
        <v>193</v>
      </c>
      <c r="F83" s="14">
        <v>6370</v>
      </c>
      <c r="G83" s="201">
        <v>420</v>
      </c>
      <c r="H83" s="201"/>
      <c r="I83" s="14">
        <v>6790</v>
      </c>
    </row>
    <row r="84" spans="1:9" ht="12.2" customHeight="1" x14ac:dyDescent="0.25">
      <c r="A84" s="11" t="s">
        <v>0</v>
      </c>
      <c r="B84" s="200" t="s">
        <v>0</v>
      </c>
      <c r="C84" s="200"/>
      <c r="D84" s="12" t="s">
        <v>121</v>
      </c>
      <c r="E84" s="13" t="s">
        <v>116</v>
      </c>
      <c r="F84" s="14">
        <v>30500</v>
      </c>
      <c r="G84" s="201">
        <v>-10000</v>
      </c>
      <c r="H84" s="201"/>
      <c r="I84" s="14">
        <v>20500</v>
      </c>
    </row>
    <row r="85" spans="1:9" ht="12.2" customHeight="1" x14ac:dyDescent="0.25">
      <c r="A85" s="11" t="s">
        <v>0</v>
      </c>
      <c r="B85" s="200" t="s">
        <v>0</v>
      </c>
      <c r="C85" s="200"/>
      <c r="D85" s="12" t="s">
        <v>221</v>
      </c>
      <c r="E85" s="13" t="s">
        <v>222</v>
      </c>
      <c r="F85" s="14">
        <v>3000</v>
      </c>
      <c r="G85" s="201">
        <v>-420</v>
      </c>
      <c r="H85" s="201"/>
      <c r="I85" s="14">
        <v>2580</v>
      </c>
    </row>
    <row r="86" spans="1:9" ht="12.2" customHeight="1" x14ac:dyDescent="0.25">
      <c r="A86" s="7" t="s">
        <v>0</v>
      </c>
      <c r="B86" s="198" t="s">
        <v>145</v>
      </c>
      <c r="C86" s="198"/>
      <c r="D86" s="8" t="s">
        <v>0</v>
      </c>
      <c r="E86" s="9" t="s">
        <v>146</v>
      </c>
      <c r="F86" s="10">
        <v>4860146.46</v>
      </c>
      <c r="G86" s="199">
        <v>-11000</v>
      </c>
      <c r="H86" s="199"/>
      <c r="I86" s="10">
        <v>4849146.46</v>
      </c>
    </row>
    <row r="87" spans="1:9" ht="12.2" customHeight="1" x14ac:dyDescent="0.25">
      <c r="A87" s="11" t="s">
        <v>0</v>
      </c>
      <c r="B87" s="200" t="s">
        <v>0</v>
      </c>
      <c r="C87" s="200"/>
      <c r="D87" s="12" t="s">
        <v>196</v>
      </c>
      <c r="E87" s="13" t="s">
        <v>197</v>
      </c>
      <c r="F87" s="14">
        <v>199924</v>
      </c>
      <c r="G87" s="201">
        <v>10</v>
      </c>
      <c r="H87" s="201"/>
      <c r="I87" s="14">
        <v>199934</v>
      </c>
    </row>
    <row r="88" spans="1:9" ht="12.2" customHeight="1" x14ac:dyDescent="0.25">
      <c r="A88" s="11" t="s">
        <v>0</v>
      </c>
      <c r="B88" s="200" t="s">
        <v>0</v>
      </c>
      <c r="C88" s="200"/>
      <c r="D88" s="12" t="s">
        <v>161</v>
      </c>
      <c r="E88" s="13" t="s">
        <v>162</v>
      </c>
      <c r="F88" s="14">
        <v>2604321</v>
      </c>
      <c r="G88" s="201">
        <v>19000</v>
      </c>
      <c r="H88" s="201"/>
      <c r="I88" s="14">
        <v>2623321</v>
      </c>
    </row>
    <row r="89" spans="1:9" ht="12.2" customHeight="1" x14ac:dyDescent="0.25">
      <c r="A89" s="11" t="s">
        <v>0</v>
      </c>
      <c r="B89" s="200" t="s">
        <v>0</v>
      </c>
      <c r="C89" s="200"/>
      <c r="D89" s="12" t="s">
        <v>113</v>
      </c>
      <c r="E89" s="13" t="s">
        <v>114</v>
      </c>
      <c r="F89" s="14">
        <v>378873</v>
      </c>
      <c r="G89" s="201">
        <v>9000</v>
      </c>
      <c r="H89" s="201"/>
      <c r="I89" s="14">
        <v>387873</v>
      </c>
    </row>
    <row r="90" spans="1:9" ht="12.2" customHeight="1" x14ac:dyDescent="0.25">
      <c r="A90" s="11" t="s">
        <v>0</v>
      </c>
      <c r="B90" s="200" t="s">
        <v>0</v>
      </c>
      <c r="C90" s="200"/>
      <c r="D90" s="12" t="s">
        <v>15</v>
      </c>
      <c r="E90" s="13" t="s">
        <v>16</v>
      </c>
      <c r="F90" s="14">
        <v>115010</v>
      </c>
      <c r="G90" s="201">
        <v>-28010</v>
      </c>
      <c r="H90" s="201"/>
      <c r="I90" s="14">
        <v>87000</v>
      </c>
    </row>
    <row r="91" spans="1:9" ht="12.2" customHeight="1" x14ac:dyDescent="0.25">
      <c r="A91" s="11" t="s">
        <v>0</v>
      </c>
      <c r="B91" s="200" t="s">
        <v>0</v>
      </c>
      <c r="C91" s="200"/>
      <c r="D91" s="12" t="s">
        <v>18</v>
      </c>
      <c r="E91" s="13" t="s">
        <v>19</v>
      </c>
      <c r="F91" s="14">
        <v>24000</v>
      </c>
      <c r="G91" s="201">
        <v>-4000</v>
      </c>
      <c r="H91" s="201"/>
      <c r="I91" s="14">
        <v>20000</v>
      </c>
    </row>
    <row r="92" spans="1:9" ht="12.2" customHeight="1" x14ac:dyDescent="0.25">
      <c r="A92" s="11" t="s">
        <v>0</v>
      </c>
      <c r="B92" s="200" t="s">
        <v>0</v>
      </c>
      <c r="C92" s="200"/>
      <c r="D92" s="12" t="s">
        <v>121</v>
      </c>
      <c r="E92" s="13" t="s">
        <v>116</v>
      </c>
      <c r="F92" s="14">
        <v>62548</v>
      </c>
      <c r="G92" s="201">
        <v>-7000</v>
      </c>
      <c r="H92" s="201"/>
      <c r="I92" s="14">
        <v>55548</v>
      </c>
    </row>
    <row r="93" spans="1:9" ht="12.2" customHeight="1" x14ac:dyDescent="0.25">
      <c r="A93" s="3" t="s">
        <v>118</v>
      </c>
      <c r="B93" s="196" t="s">
        <v>0</v>
      </c>
      <c r="C93" s="196"/>
      <c r="D93" s="4" t="s">
        <v>0</v>
      </c>
      <c r="E93" s="5" t="s">
        <v>86</v>
      </c>
      <c r="F93" s="6">
        <v>609627.13</v>
      </c>
      <c r="G93" s="197">
        <v>-147000</v>
      </c>
      <c r="H93" s="197"/>
      <c r="I93" s="6">
        <v>462627.13</v>
      </c>
    </row>
    <row r="94" spans="1:9" ht="21.6" customHeight="1" x14ac:dyDescent="0.25">
      <c r="A94" s="7" t="s">
        <v>0</v>
      </c>
      <c r="B94" s="198" t="s">
        <v>119</v>
      </c>
      <c r="C94" s="198"/>
      <c r="D94" s="8" t="s">
        <v>0</v>
      </c>
      <c r="E94" s="9" t="s">
        <v>120</v>
      </c>
      <c r="F94" s="10">
        <v>505277.13</v>
      </c>
      <c r="G94" s="199">
        <v>-147000</v>
      </c>
      <c r="H94" s="199"/>
      <c r="I94" s="10">
        <v>358277.13</v>
      </c>
    </row>
    <row r="95" spans="1:9" ht="12.2" customHeight="1" x14ac:dyDescent="0.25">
      <c r="A95" s="11" t="s">
        <v>0</v>
      </c>
      <c r="B95" s="200" t="s">
        <v>0</v>
      </c>
      <c r="C95" s="200"/>
      <c r="D95" s="12" t="s">
        <v>15</v>
      </c>
      <c r="E95" s="13" t="s">
        <v>16</v>
      </c>
      <c r="F95" s="14">
        <v>108877.13</v>
      </c>
      <c r="G95" s="201">
        <v>-2600</v>
      </c>
      <c r="H95" s="201"/>
      <c r="I95" s="14">
        <v>106277.13</v>
      </c>
    </row>
    <row r="96" spans="1:9" ht="12.2" customHeight="1" x14ac:dyDescent="0.25">
      <c r="A96" s="11" t="s">
        <v>0</v>
      </c>
      <c r="B96" s="200" t="s">
        <v>0</v>
      </c>
      <c r="C96" s="200"/>
      <c r="D96" s="12" t="s">
        <v>117</v>
      </c>
      <c r="E96" s="13" t="s">
        <v>101</v>
      </c>
      <c r="F96" s="14">
        <v>384400</v>
      </c>
      <c r="G96" s="201">
        <v>-144400</v>
      </c>
      <c r="H96" s="201"/>
      <c r="I96" s="14">
        <v>240000</v>
      </c>
    </row>
    <row r="97" spans="1:9" ht="12.2" customHeight="1" x14ac:dyDescent="0.25">
      <c r="A97" s="244" t="s">
        <v>263</v>
      </c>
      <c r="B97" s="245" t="s">
        <v>0</v>
      </c>
      <c r="C97" s="245"/>
      <c r="D97" s="246" t="s">
        <v>0</v>
      </c>
      <c r="E97" s="247" t="s">
        <v>264</v>
      </c>
      <c r="F97" s="248">
        <v>681160</v>
      </c>
      <c r="G97" s="249">
        <v>0</v>
      </c>
      <c r="H97" s="249"/>
      <c r="I97" s="248">
        <v>681160</v>
      </c>
    </row>
    <row r="98" spans="1:9" ht="12.2" customHeight="1" x14ac:dyDescent="0.25">
      <c r="A98" s="250" t="s">
        <v>0</v>
      </c>
      <c r="B98" s="251" t="s">
        <v>265</v>
      </c>
      <c r="C98" s="251"/>
      <c r="D98" s="252" t="s">
        <v>0</v>
      </c>
      <c r="E98" s="253" t="s">
        <v>43</v>
      </c>
      <c r="F98" s="254">
        <v>516160</v>
      </c>
      <c r="G98" s="255">
        <v>0</v>
      </c>
      <c r="H98" s="255"/>
      <c r="I98" s="254">
        <v>516160</v>
      </c>
    </row>
    <row r="99" spans="1:9" ht="12.2" customHeight="1" x14ac:dyDescent="0.25">
      <c r="A99" s="256" t="s">
        <v>0</v>
      </c>
      <c r="B99" s="257" t="s">
        <v>0</v>
      </c>
      <c r="C99" s="257"/>
      <c r="D99" s="258" t="s">
        <v>113</v>
      </c>
      <c r="E99" s="259" t="s">
        <v>114</v>
      </c>
      <c r="F99" s="260">
        <v>0</v>
      </c>
      <c r="G99" s="261">
        <v>1000</v>
      </c>
      <c r="H99" s="261"/>
      <c r="I99" s="260">
        <v>1000</v>
      </c>
    </row>
    <row r="100" spans="1:9" ht="12.2" customHeight="1" x14ac:dyDescent="0.25">
      <c r="A100" s="256" t="s">
        <v>0</v>
      </c>
      <c r="B100" s="257" t="s">
        <v>0</v>
      </c>
      <c r="C100" s="257"/>
      <c r="D100" s="258" t="s">
        <v>163</v>
      </c>
      <c r="E100" s="259" t="s">
        <v>164</v>
      </c>
      <c r="F100" s="260">
        <v>15000</v>
      </c>
      <c r="G100" s="261">
        <v>-1000</v>
      </c>
      <c r="H100" s="261"/>
      <c r="I100" s="260">
        <v>14000</v>
      </c>
    </row>
    <row r="101" spans="1:9" ht="13.7" customHeight="1" x14ac:dyDescent="0.25">
      <c r="A101" s="202" t="s">
        <v>14</v>
      </c>
      <c r="B101" s="202"/>
      <c r="C101" s="202"/>
      <c r="D101" s="202"/>
      <c r="E101" s="202"/>
      <c r="F101" s="15">
        <v>107375394.67</v>
      </c>
      <c r="G101" s="203">
        <v>-29495</v>
      </c>
      <c r="H101" s="203"/>
      <c r="I101" s="15">
        <v>107345899.67</v>
      </c>
    </row>
    <row r="102" spans="1:9" ht="65.849999999999994" customHeight="1" x14ac:dyDescent="0.25"/>
    <row r="103" spans="1:9" ht="13.7" customHeight="1" x14ac:dyDescent="0.25">
      <c r="A103" s="242" t="s">
        <v>13</v>
      </c>
      <c r="B103" s="242"/>
      <c r="H103" s="243" t="s">
        <v>198</v>
      </c>
      <c r="I103" s="243"/>
    </row>
  </sheetData>
  <mergeCells count="202">
    <mergeCell ref="A2:I2"/>
    <mergeCell ref="B3:C3"/>
    <mergeCell ref="G3:H3"/>
    <mergeCell ref="B4:C4"/>
    <mergeCell ref="G4:H4"/>
    <mergeCell ref="A1:K1"/>
    <mergeCell ref="B97:C97"/>
    <mergeCell ref="G97:H97"/>
    <mergeCell ref="B98:C98"/>
    <mergeCell ref="G98:H98"/>
    <mergeCell ref="B8:C8"/>
    <mergeCell ref="G8:H8"/>
    <mergeCell ref="B9:C9"/>
    <mergeCell ref="G9:H9"/>
    <mergeCell ref="B10:C10"/>
    <mergeCell ref="G10:H10"/>
    <mergeCell ref="B5:C5"/>
    <mergeCell ref="G5:H5"/>
    <mergeCell ref="B6:C6"/>
    <mergeCell ref="G6:H6"/>
    <mergeCell ref="B7:C7"/>
    <mergeCell ref="G7:H7"/>
    <mergeCell ref="B14:C14"/>
    <mergeCell ref="G14:H14"/>
    <mergeCell ref="B15:C15"/>
    <mergeCell ref="G15:H15"/>
    <mergeCell ref="B16:C16"/>
    <mergeCell ref="G16:H16"/>
    <mergeCell ref="B11:C11"/>
    <mergeCell ref="G11:H11"/>
    <mergeCell ref="B12:C12"/>
    <mergeCell ref="G12:H12"/>
    <mergeCell ref="B13:C13"/>
    <mergeCell ref="G13:H13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26:C26"/>
    <mergeCell ref="G26:H26"/>
    <mergeCell ref="B27:C27"/>
    <mergeCell ref="G27:H27"/>
    <mergeCell ref="B28:C28"/>
    <mergeCell ref="G28:H28"/>
    <mergeCell ref="B23:C23"/>
    <mergeCell ref="G23:H23"/>
    <mergeCell ref="B24:C24"/>
    <mergeCell ref="G24:H24"/>
    <mergeCell ref="B25:C25"/>
    <mergeCell ref="G25:H25"/>
    <mergeCell ref="B32:C32"/>
    <mergeCell ref="G32:H32"/>
    <mergeCell ref="B33:C33"/>
    <mergeCell ref="G33:H33"/>
    <mergeCell ref="B29:C29"/>
    <mergeCell ref="G29:H29"/>
    <mergeCell ref="B30:C30"/>
    <mergeCell ref="G30:H30"/>
    <mergeCell ref="B31:C31"/>
    <mergeCell ref="G31:H31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6:C66"/>
    <mergeCell ref="G66:H66"/>
    <mergeCell ref="B67:C67"/>
    <mergeCell ref="G67:H67"/>
    <mergeCell ref="B68:C68"/>
    <mergeCell ref="G68:H68"/>
    <mergeCell ref="B64:C64"/>
    <mergeCell ref="G64:H64"/>
    <mergeCell ref="B65:C65"/>
    <mergeCell ref="G65:H65"/>
    <mergeCell ref="B72:C72"/>
    <mergeCell ref="G72:H72"/>
    <mergeCell ref="B73:C73"/>
    <mergeCell ref="G73:H73"/>
    <mergeCell ref="B74:C74"/>
    <mergeCell ref="G74:H74"/>
    <mergeCell ref="B69:C69"/>
    <mergeCell ref="G69:H69"/>
    <mergeCell ref="B70:C70"/>
    <mergeCell ref="G70:H70"/>
    <mergeCell ref="B71:C71"/>
    <mergeCell ref="G71:H71"/>
    <mergeCell ref="B78:C78"/>
    <mergeCell ref="G78:H78"/>
    <mergeCell ref="B79:C79"/>
    <mergeCell ref="G79:H79"/>
    <mergeCell ref="B80:C80"/>
    <mergeCell ref="G80:H80"/>
    <mergeCell ref="B75:C75"/>
    <mergeCell ref="G75:H75"/>
    <mergeCell ref="B76:C76"/>
    <mergeCell ref="G76:H76"/>
    <mergeCell ref="B77:C77"/>
    <mergeCell ref="G77:H77"/>
    <mergeCell ref="B84:C84"/>
    <mergeCell ref="G84:H84"/>
    <mergeCell ref="B85:C85"/>
    <mergeCell ref="G85:H85"/>
    <mergeCell ref="B86:C86"/>
    <mergeCell ref="G86:H86"/>
    <mergeCell ref="B81:C81"/>
    <mergeCell ref="G81:H81"/>
    <mergeCell ref="B82:C82"/>
    <mergeCell ref="G82:H82"/>
    <mergeCell ref="B83:C83"/>
    <mergeCell ref="G83:H83"/>
    <mergeCell ref="B90:C90"/>
    <mergeCell ref="G90:H90"/>
    <mergeCell ref="B91:C91"/>
    <mergeCell ref="G91:H91"/>
    <mergeCell ref="B92:C92"/>
    <mergeCell ref="G92:H92"/>
    <mergeCell ref="B87:C87"/>
    <mergeCell ref="G87:H87"/>
    <mergeCell ref="B88:C88"/>
    <mergeCell ref="G88:H88"/>
    <mergeCell ref="B89:C89"/>
    <mergeCell ref="G89:H89"/>
    <mergeCell ref="B96:C96"/>
    <mergeCell ref="G96:H96"/>
    <mergeCell ref="A101:E101"/>
    <mergeCell ref="G101:H101"/>
    <mergeCell ref="A103:B103"/>
    <mergeCell ref="H103:I103"/>
    <mergeCell ref="B93:C93"/>
    <mergeCell ref="G93:H93"/>
    <mergeCell ref="B94:C94"/>
    <mergeCell ref="G94:H94"/>
    <mergeCell ref="B95:C95"/>
    <mergeCell ref="G95:H95"/>
    <mergeCell ref="B99:C99"/>
    <mergeCell ref="G99:H99"/>
    <mergeCell ref="B100:C100"/>
    <mergeCell ref="G100:H100"/>
  </mergeCells>
  <pageMargins left="0.39" right="0.39" top="0.39" bottom="0.39" header="0" footer="0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9BF5-BCAD-4890-9CED-8BA88393298A}">
  <dimension ref="A1:K51"/>
  <sheetViews>
    <sheetView topLeftCell="A24" workbookViewId="0">
      <selection sqref="A1:K49"/>
    </sheetView>
  </sheetViews>
  <sheetFormatPr defaultRowHeight="10.5" x14ac:dyDescent="0.25"/>
  <cols>
    <col min="1" max="1" width="11.42578125" style="1" customWidth="1"/>
    <col min="2" max="2" width="1.42578125" style="1" customWidth="1"/>
    <col min="3" max="3" width="10" style="1" customWidth="1"/>
    <col min="4" max="4" width="11.42578125" style="1" customWidth="1"/>
    <col min="5" max="5" width="41.140625" style="1" customWidth="1"/>
    <col min="6" max="6" width="19.140625" style="1" customWidth="1"/>
    <col min="7" max="7" width="12.28515625" style="1" customWidth="1"/>
    <col min="8" max="8" width="6.85546875" style="1" customWidth="1"/>
    <col min="9" max="9" width="18.85546875" style="1" customWidth="1"/>
    <col min="10" max="10" width="3.42578125" style="1" hidden="1" customWidth="1"/>
    <col min="11" max="11" width="9.140625" style="1" hidden="1" customWidth="1"/>
    <col min="12" max="256" width="9.140625" style="1"/>
    <col min="257" max="257" width="11.42578125" style="1" customWidth="1"/>
    <col min="258" max="258" width="1.42578125" style="1" customWidth="1"/>
    <col min="259" max="259" width="10" style="1" customWidth="1"/>
    <col min="260" max="260" width="11.42578125" style="1" customWidth="1"/>
    <col min="261" max="261" width="41.140625" style="1" customWidth="1"/>
    <col min="262" max="262" width="19.140625" style="1" customWidth="1"/>
    <col min="263" max="263" width="12.28515625" style="1" customWidth="1"/>
    <col min="264" max="264" width="6.85546875" style="1" customWidth="1"/>
    <col min="265" max="265" width="19.140625" style="1" customWidth="1"/>
    <col min="266" max="266" width="3.42578125" style="1" customWidth="1"/>
    <col min="267" max="512" width="9.140625" style="1"/>
    <col min="513" max="513" width="11.42578125" style="1" customWidth="1"/>
    <col min="514" max="514" width="1.42578125" style="1" customWidth="1"/>
    <col min="515" max="515" width="10" style="1" customWidth="1"/>
    <col min="516" max="516" width="11.42578125" style="1" customWidth="1"/>
    <col min="517" max="517" width="41.140625" style="1" customWidth="1"/>
    <col min="518" max="518" width="19.140625" style="1" customWidth="1"/>
    <col min="519" max="519" width="12.28515625" style="1" customWidth="1"/>
    <col min="520" max="520" width="6.85546875" style="1" customWidth="1"/>
    <col min="521" max="521" width="19.140625" style="1" customWidth="1"/>
    <col min="522" max="522" width="3.42578125" style="1" customWidth="1"/>
    <col min="523" max="768" width="9.140625" style="1"/>
    <col min="769" max="769" width="11.42578125" style="1" customWidth="1"/>
    <col min="770" max="770" width="1.42578125" style="1" customWidth="1"/>
    <col min="771" max="771" width="10" style="1" customWidth="1"/>
    <col min="772" max="772" width="11.42578125" style="1" customWidth="1"/>
    <col min="773" max="773" width="41.140625" style="1" customWidth="1"/>
    <col min="774" max="774" width="19.140625" style="1" customWidth="1"/>
    <col min="775" max="775" width="12.28515625" style="1" customWidth="1"/>
    <col min="776" max="776" width="6.85546875" style="1" customWidth="1"/>
    <col min="777" max="777" width="19.140625" style="1" customWidth="1"/>
    <col min="778" max="778" width="3.42578125" style="1" customWidth="1"/>
    <col min="779" max="1024" width="9.140625" style="1"/>
    <col min="1025" max="1025" width="11.42578125" style="1" customWidth="1"/>
    <col min="1026" max="1026" width="1.42578125" style="1" customWidth="1"/>
    <col min="1027" max="1027" width="10" style="1" customWidth="1"/>
    <col min="1028" max="1028" width="11.42578125" style="1" customWidth="1"/>
    <col min="1029" max="1029" width="41.140625" style="1" customWidth="1"/>
    <col min="1030" max="1030" width="19.140625" style="1" customWidth="1"/>
    <col min="1031" max="1031" width="12.28515625" style="1" customWidth="1"/>
    <col min="1032" max="1032" width="6.85546875" style="1" customWidth="1"/>
    <col min="1033" max="1033" width="19.140625" style="1" customWidth="1"/>
    <col min="1034" max="1034" width="3.42578125" style="1" customWidth="1"/>
    <col min="1035" max="1280" width="9.140625" style="1"/>
    <col min="1281" max="1281" width="11.42578125" style="1" customWidth="1"/>
    <col min="1282" max="1282" width="1.42578125" style="1" customWidth="1"/>
    <col min="1283" max="1283" width="10" style="1" customWidth="1"/>
    <col min="1284" max="1284" width="11.42578125" style="1" customWidth="1"/>
    <col min="1285" max="1285" width="41.140625" style="1" customWidth="1"/>
    <col min="1286" max="1286" width="19.140625" style="1" customWidth="1"/>
    <col min="1287" max="1287" width="12.28515625" style="1" customWidth="1"/>
    <col min="1288" max="1288" width="6.85546875" style="1" customWidth="1"/>
    <col min="1289" max="1289" width="19.140625" style="1" customWidth="1"/>
    <col min="1290" max="1290" width="3.42578125" style="1" customWidth="1"/>
    <col min="1291" max="1536" width="9.140625" style="1"/>
    <col min="1537" max="1537" width="11.42578125" style="1" customWidth="1"/>
    <col min="1538" max="1538" width="1.42578125" style="1" customWidth="1"/>
    <col min="1539" max="1539" width="10" style="1" customWidth="1"/>
    <col min="1540" max="1540" width="11.42578125" style="1" customWidth="1"/>
    <col min="1541" max="1541" width="41.140625" style="1" customWidth="1"/>
    <col min="1542" max="1542" width="19.140625" style="1" customWidth="1"/>
    <col min="1543" max="1543" width="12.28515625" style="1" customWidth="1"/>
    <col min="1544" max="1544" width="6.85546875" style="1" customWidth="1"/>
    <col min="1545" max="1545" width="19.140625" style="1" customWidth="1"/>
    <col min="1546" max="1546" width="3.42578125" style="1" customWidth="1"/>
    <col min="1547" max="1792" width="9.140625" style="1"/>
    <col min="1793" max="1793" width="11.42578125" style="1" customWidth="1"/>
    <col min="1794" max="1794" width="1.42578125" style="1" customWidth="1"/>
    <col min="1795" max="1795" width="10" style="1" customWidth="1"/>
    <col min="1796" max="1796" width="11.42578125" style="1" customWidth="1"/>
    <col min="1797" max="1797" width="41.140625" style="1" customWidth="1"/>
    <col min="1798" max="1798" width="19.140625" style="1" customWidth="1"/>
    <col min="1799" max="1799" width="12.28515625" style="1" customWidth="1"/>
    <col min="1800" max="1800" width="6.85546875" style="1" customWidth="1"/>
    <col min="1801" max="1801" width="19.140625" style="1" customWidth="1"/>
    <col min="1802" max="1802" width="3.42578125" style="1" customWidth="1"/>
    <col min="1803" max="2048" width="9.140625" style="1"/>
    <col min="2049" max="2049" width="11.42578125" style="1" customWidth="1"/>
    <col min="2050" max="2050" width="1.42578125" style="1" customWidth="1"/>
    <col min="2051" max="2051" width="10" style="1" customWidth="1"/>
    <col min="2052" max="2052" width="11.42578125" style="1" customWidth="1"/>
    <col min="2053" max="2053" width="41.140625" style="1" customWidth="1"/>
    <col min="2054" max="2054" width="19.140625" style="1" customWidth="1"/>
    <col min="2055" max="2055" width="12.28515625" style="1" customWidth="1"/>
    <col min="2056" max="2056" width="6.85546875" style="1" customWidth="1"/>
    <col min="2057" max="2057" width="19.140625" style="1" customWidth="1"/>
    <col min="2058" max="2058" width="3.42578125" style="1" customWidth="1"/>
    <col min="2059" max="2304" width="9.140625" style="1"/>
    <col min="2305" max="2305" width="11.42578125" style="1" customWidth="1"/>
    <col min="2306" max="2306" width="1.42578125" style="1" customWidth="1"/>
    <col min="2307" max="2307" width="10" style="1" customWidth="1"/>
    <col min="2308" max="2308" width="11.42578125" style="1" customWidth="1"/>
    <col min="2309" max="2309" width="41.140625" style="1" customWidth="1"/>
    <col min="2310" max="2310" width="19.140625" style="1" customWidth="1"/>
    <col min="2311" max="2311" width="12.28515625" style="1" customWidth="1"/>
    <col min="2312" max="2312" width="6.85546875" style="1" customWidth="1"/>
    <col min="2313" max="2313" width="19.140625" style="1" customWidth="1"/>
    <col min="2314" max="2314" width="3.42578125" style="1" customWidth="1"/>
    <col min="2315" max="2560" width="9.140625" style="1"/>
    <col min="2561" max="2561" width="11.42578125" style="1" customWidth="1"/>
    <col min="2562" max="2562" width="1.42578125" style="1" customWidth="1"/>
    <col min="2563" max="2563" width="10" style="1" customWidth="1"/>
    <col min="2564" max="2564" width="11.42578125" style="1" customWidth="1"/>
    <col min="2565" max="2565" width="41.140625" style="1" customWidth="1"/>
    <col min="2566" max="2566" width="19.140625" style="1" customWidth="1"/>
    <col min="2567" max="2567" width="12.28515625" style="1" customWidth="1"/>
    <col min="2568" max="2568" width="6.85546875" style="1" customWidth="1"/>
    <col min="2569" max="2569" width="19.140625" style="1" customWidth="1"/>
    <col min="2570" max="2570" width="3.42578125" style="1" customWidth="1"/>
    <col min="2571" max="2816" width="9.140625" style="1"/>
    <col min="2817" max="2817" width="11.42578125" style="1" customWidth="1"/>
    <col min="2818" max="2818" width="1.42578125" style="1" customWidth="1"/>
    <col min="2819" max="2819" width="10" style="1" customWidth="1"/>
    <col min="2820" max="2820" width="11.42578125" style="1" customWidth="1"/>
    <col min="2821" max="2821" width="41.140625" style="1" customWidth="1"/>
    <col min="2822" max="2822" width="19.140625" style="1" customWidth="1"/>
    <col min="2823" max="2823" width="12.28515625" style="1" customWidth="1"/>
    <col min="2824" max="2824" width="6.85546875" style="1" customWidth="1"/>
    <col min="2825" max="2825" width="19.140625" style="1" customWidth="1"/>
    <col min="2826" max="2826" width="3.42578125" style="1" customWidth="1"/>
    <col min="2827" max="3072" width="9.140625" style="1"/>
    <col min="3073" max="3073" width="11.42578125" style="1" customWidth="1"/>
    <col min="3074" max="3074" width="1.42578125" style="1" customWidth="1"/>
    <col min="3075" max="3075" width="10" style="1" customWidth="1"/>
    <col min="3076" max="3076" width="11.42578125" style="1" customWidth="1"/>
    <col min="3077" max="3077" width="41.140625" style="1" customWidth="1"/>
    <col min="3078" max="3078" width="19.140625" style="1" customWidth="1"/>
    <col min="3079" max="3079" width="12.28515625" style="1" customWidth="1"/>
    <col min="3080" max="3080" width="6.85546875" style="1" customWidth="1"/>
    <col min="3081" max="3081" width="19.140625" style="1" customWidth="1"/>
    <col min="3082" max="3082" width="3.42578125" style="1" customWidth="1"/>
    <col min="3083" max="3328" width="9.140625" style="1"/>
    <col min="3329" max="3329" width="11.42578125" style="1" customWidth="1"/>
    <col min="3330" max="3330" width="1.42578125" style="1" customWidth="1"/>
    <col min="3331" max="3331" width="10" style="1" customWidth="1"/>
    <col min="3332" max="3332" width="11.42578125" style="1" customWidth="1"/>
    <col min="3333" max="3333" width="41.140625" style="1" customWidth="1"/>
    <col min="3334" max="3334" width="19.140625" style="1" customWidth="1"/>
    <col min="3335" max="3335" width="12.28515625" style="1" customWidth="1"/>
    <col min="3336" max="3336" width="6.85546875" style="1" customWidth="1"/>
    <col min="3337" max="3337" width="19.140625" style="1" customWidth="1"/>
    <col min="3338" max="3338" width="3.42578125" style="1" customWidth="1"/>
    <col min="3339" max="3584" width="9.140625" style="1"/>
    <col min="3585" max="3585" width="11.42578125" style="1" customWidth="1"/>
    <col min="3586" max="3586" width="1.42578125" style="1" customWidth="1"/>
    <col min="3587" max="3587" width="10" style="1" customWidth="1"/>
    <col min="3588" max="3588" width="11.42578125" style="1" customWidth="1"/>
    <col min="3589" max="3589" width="41.140625" style="1" customWidth="1"/>
    <col min="3590" max="3590" width="19.140625" style="1" customWidth="1"/>
    <col min="3591" max="3591" width="12.28515625" style="1" customWidth="1"/>
    <col min="3592" max="3592" width="6.85546875" style="1" customWidth="1"/>
    <col min="3593" max="3593" width="19.140625" style="1" customWidth="1"/>
    <col min="3594" max="3594" width="3.42578125" style="1" customWidth="1"/>
    <col min="3595" max="3840" width="9.140625" style="1"/>
    <col min="3841" max="3841" width="11.42578125" style="1" customWidth="1"/>
    <col min="3842" max="3842" width="1.42578125" style="1" customWidth="1"/>
    <col min="3843" max="3843" width="10" style="1" customWidth="1"/>
    <col min="3844" max="3844" width="11.42578125" style="1" customWidth="1"/>
    <col min="3845" max="3845" width="41.140625" style="1" customWidth="1"/>
    <col min="3846" max="3846" width="19.140625" style="1" customWidth="1"/>
    <col min="3847" max="3847" width="12.28515625" style="1" customWidth="1"/>
    <col min="3848" max="3848" width="6.85546875" style="1" customWidth="1"/>
    <col min="3849" max="3849" width="19.140625" style="1" customWidth="1"/>
    <col min="3850" max="3850" width="3.42578125" style="1" customWidth="1"/>
    <col min="3851" max="4096" width="9.140625" style="1"/>
    <col min="4097" max="4097" width="11.42578125" style="1" customWidth="1"/>
    <col min="4098" max="4098" width="1.42578125" style="1" customWidth="1"/>
    <col min="4099" max="4099" width="10" style="1" customWidth="1"/>
    <col min="4100" max="4100" width="11.42578125" style="1" customWidth="1"/>
    <col min="4101" max="4101" width="41.140625" style="1" customWidth="1"/>
    <col min="4102" max="4102" width="19.140625" style="1" customWidth="1"/>
    <col min="4103" max="4103" width="12.28515625" style="1" customWidth="1"/>
    <col min="4104" max="4104" width="6.85546875" style="1" customWidth="1"/>
    <col min="4105" max="4105" width="19.140625" style="1" customWidth="1"/>
    <col min="4106" max="4106" width="3.42578125" style="1" customWidth="1"/>
    <col min="4107" max="4352" width="9.140625" style="1"/>
    <col min="4353" max="4353" width="11.42578125" style="1" customWidth="1"/>
    <col min="4354" max="4354" width="1.42578125" style="1" customWidth="1"/>
    <col min="4355" max="4355" width="10" style="1" customWidth="1"/>
    <col min="4356" max="4356" width="11.42578125" style="1" customWidth="1"/>
    <col min="4357" max="4357" width="41.140625" style="1" customWidth="1"/>
    <col min="4358" max="4358" width="19.140625" style="1" customWidth="1"/>
    <col min="4359" max="4359" width="12.28515625" style="1" customWidth="1"/>
    <col min="4360" max="4360" width="6.85546875" style="1" customWidth="1"/>
    <col min="4361" max="4361" width="19.140625" style="1" customWidth="1"/>
    <col min="4362" max="4362" width="3.42578125" style="1" customWidth="1"/>
    <col min="4363" max="4608" width="9.140625" style="1"/>
    <col min="4609" max="4609" width="11.42578125" style="1" customWidth="1"/>
    <col min="4610" max="4610" width="1.42578125" style="1" customWidth="1"/>
    <col min="4611" max="4611" width="10" style="1" customWidth="1"/>
    <col min="4612" max="4612" width="11.42578125" style="1" customWidth="1"/>
    <col min="4613" max="4613" width="41.140625" style="1" customWidth="1"/>
    <col min="4614" max="4614" width="19.140625" style="1" customWidth="1"/>
    <col min="4615" max="4615" width="12.28515625" style="1" customWidth="1"/>
    <col min="4616" max="4616" width="6.85546875" style="1" customWidth="1"/>
    <col min="4617" max="4617" width="19.140625" style="1" customWidth="1"/>
    <col min="4618" max="4618" width="3.42578125" style="1" customWidth="1"/>
    <col min="4619" max="4864" width="9.140625" style="1"/>
    <col min="4865" max="4865" width="11.42578125" style="1" customWidth="1"/>
    <col min="4866" max="4866" width="1.42578125" style="1" customWidth="1"/>
    <col min="4867" max="4867" width="10" style="1" customWidth="1"/>
    <col min="4868" max="4868" width="11.42578125" style="1" customWidth="1"/>
    <col min="4869" max="4869" width="41.140625" style="1" customWidth="1"/>
    <col min="4870" max="4870" width="19.140625" style="1" customWidth="1"/>
    <col min="4871" max="4871" width="12.28515625" style="1" customWidth="1"/>
    <col min="4872" max="4872" width="6.85546875" style="1" customWidth="1"/>
    <col min="4873" max="4873" width="19.140625" style="1" customWidth="1"/>
    <col min="4874" max="4874" width="3.42578125" style="1" customWidth="1"/>
    <col min="4875" max="5120" width="9.140625" style="1"/>
    <col min="5121" max="5121" width="11.42578125" style="1" customWidth="1"/>
    <col min="5122" max="5122" width="1.42578125" style="1" customWidth="1"/>
    <col min="5123" max="5123" width="10" style="1" customWidth="1"/>
    <col min="5124" max="5124" width="11.42578125" style="1" customWidth="1"/>
    <col min="5125" max="5125" width="41.140625" style="1" customWidth="1"/>
    <col min="5126" max="5126" width="19.140625" style="1" customWidth="1"/>
    <col min="5127" max="5127" width="12.28515625" style="1" customWidth="1"/>
    <col min="5128" max="5128" width="6.85546875" style="1" customWidth="1"/>
    <col min="5129" max="5129" width="19.140625" style="1" customWidth="1"/>
    <col min="5130" max="5130" width="3.42578125" style="1" customWidth="1"/>
    <col min="5131" max="5376" width="9.140625" style="1"/>
    <col min="5377" max="5377" width="11.42578125" style="1" customWidth="1"/>
    <col min="5378" max="5378" width="1.42578125" style="1" customWidth="1"/>
    <col min="5379" max="5379" width="10" style="1" customWidth="1"/>
    <col min="5380" max="5380" width="11.42578125" style="1" customWidth="1"/>
    <col min="5381" max="5381" width="41.140625" style="1" customWidth="1"/>
    <col min="5382" max="5382" width="19.140625" style="1" customWidth="1"/>
    <col min="5383" max="5383" width="12.28515625" style="1" customWidth="1"/>
    <col min="5384" max="5384" width="6.85546875" style="1" customWidth="1"/>
    <col min="5385" max="5385" width="19.140625" style="1" customWidth="1"/>
    <col min="5386" max="5386" width="3.42578125" style="1" customWidth="1"/>
    <col min="5387" max="5632" width="9.140625" style="1"/>
    <col min="5633" max="5633" width="11.42578125" style="1" customWidth="1"/>
    <col min="5634" max="5634" width="1.42578125" style="1" customWidth="1"/>
    <col min="5635" max="5635" width="10" style="1" customWidth="1"/>
    <col min="5636" max="5636" width="11.42578125" style="1" customWidth="1"/>
    <col min="5637" max="5637" width="41.140625" style="1" customWidth="1"/>
    <col min="5638" max="5638" width="19.140625" style="1" customWidth="1"/>
    <col min="5639" max="5639" width="12.28515625" style="1" customWidth="1"/>
    <col min="5640" max="5640" width="6.85546875" style="1" customWidth="1"/>
    <col min="5641" max="5641" width="19.140625" style="1" customWidth="1"/>
    <col min="5642" max="5642" width="3.42578125" style="1" customWidth="1"/>
    <col min="5643" max="5888" width="9.140625" style="1"/>
    <col min="5889" max="5889" width="11.42578125" style="1" customWidth="1"/>
    <col min="5890" max="5890" width="1.42578125" style="1" customWidth="1"/>
    <col min="5891" max="5891" width="10" style="1" customWidth="1"/>
    <col min="5892" max="5892" width="11.42578125" style="1" customWidth="1"/>
    <col min="5893" max="5893" width="41.140625" style="1" customWidth="1"/>
    <col min="5894" max="5894" width="19.140625" style="1" customWidth="1"/>
    <col min="5895" max="5895" width="12.28515625" style="1" customWidth="1"/>
    <col min="5896" max="5896" width="6.85546875" style="1" customWidth="1"/>
    <col min="5897" max="5897" width="19.140625" style="1" customWidth="1"/>
    <col min="5898" max="5898" width="3.42578125" style="1" customWidth="1"/>
    <col min="5899" max="6144" width="9.140625" style="1"/>
    <col min="6145" max="6145" width="11.42578125" style="1" customWidth="1"/>
    <col min="6146" max="6146" width="1.42578125" style="1" customWidth="1"/>
    <col min="6147" max="6147" width="10" style="1" customWidth="1"/>
    <col min="6148" max="6148" width="11.42578125" style="1" customWidth="1"/>
    <col min="6149" max="6149" width="41.140625" style="1" customWidth="1"/>
    <col min="6150" max="6150" width="19.140625" style="1" customWidth="1"/>
    <col min="6151" max="6151" width="12.28515625" style="1" customWidth="1"/>
    <col min="6152" max="6152" width="6.85546875" style="1" customWidth="1"/>
    <col min="6153" max="6153" width="19.140625" style="1" customWidth="1"/>
    <col min="6154" max="6154" width="3.42578125" style="1" customWidth="1"/>
    <col min="6155" max="6400" width="9.140625" style="1"/>
    <col min="6401" max="6401" width="11.42578125" style="1" customWidth="1"/>
    <col min="6402" max="6402" width="1.42578125" style="1" customWidth="1"/>
    <col min="6403" max="6403" width="10" style="1" customWidth="1"/>
    <col min="6404" max="6404" width="11.42578125" style="1" customWidth="1"/>
    <col min="6405" max="6405" width="41.140625" style="1" customWidth="1"/>
    <col min="6406" max="6406" width="19.140625" style="1" customWidth="1"/>
    <col min="6407" max="6407" width="12.28515625" style="1" customWidth="1"/>
    <col min="6408" max="6408" width="6.85546875" style="1" customWidth="1"/>
    <col min="6409" max="6409" width="19.140625" style="1" customWidth="1"/>
    <col min="6410" max="6410" width="3.42578125" style="1" customWidth="1"/>
    <col min="6411" max="6656" width="9.140625" style="1"/>
    <col min="6657" max="6657" width="11.42578125" style="1" customWidth="1"/>
    <col min="6658" max="6658" width="1.42578125" style="1" customWidth="1"/>
    <col min="6659" max="6659" width="10" style="1" customWidth="1"/>
    <col min="6660" max="6660" width="11.42578125" style="1" customWidth="1"/>
    <col min="6661" max="6661" width="41.140625" style="1" customWidth="1"/>
    <col min="6662" max="6662" width="19.140625" style="1" customWidth="1"/>
    <col min="6663" max="6663" width="12.28515625" style="1" customWidth="1"/>
    <col min="6664" max="6664" width="6.85546875" style="1" customWidth="1"/>
    <col min="6665" max="6665" width="19.140625" style="1" customWidth="1"/>
    <col min="6666" max="6666" width="3.42578125" style="1" customWidth="1"/>
    <col min="6667" max="6912" width="9.140625" style="1"/>
    <col min="6913" max="6913" width="11.42578125" style="1" customWidth="1"/>
    <col min="6914" max="6914" width="1.42578125" style="1" customWidth="1"/>
    <col min="6915" max="6915" width="10" style="1" customWidth="1"/>
    <col min="6916" max="6916" width="11.42578125" style="1" customWidth="1"/>
    <col min="6917" max="6917" width="41.140625" style="1" customWidth="1"/>
    <col min="6918" max="6918" width="19.140625" style="1" customWidth="1"/>
    <col min="6919" max="6919" width="12.28515625" style="1" customWidth="1"/>
    <col min="6920" max="6920" width="6.85546875" style="1" customWidth="1"/>
    <col min="6921" max="6921" width="19.140625" style="1" customWidth="1"/>
    <col min="6922" max="6922" width="3.42578125" style="1" customWidth="1"/>
    <col min="6923" max="7168" width="9.140625" style="1"/>
    <col min="7169" max="7169" width="11.42578125" style="1" customWidth="1"/>
    <col min="7170" max="7170" width="1.42578125" style="1" customWidth="1"/>
    <col min="7171" max="7171" width="10" style="1" customWidth="1"/>
    <col min="7172" max="7172" width="11.42578125" style="1" customWidth="1"/>
    <col min="7173" max="7173" width="41.140625" style="1" customWidth="1"/>
    <col min="7174" max="7174" width="19.140625" style="1" customWidth="1"/>
    <col min="7175" max="7175" width="12.28515625" style="1" customWidth="1"/>
    <col min="7176" max="7176" width="6.85546875" style="1" customWidth="1"/>
    <col min="7177" max="7177" width="19.140625" style="1" customWidth="1"/>
    <col min="7178" max="7178" width="3.42578125" style="1" customWidth="1"/>
    <col min="7179" max="7424" width="9.140625" style="1"/>
    <col min="7425" max="7425" width="11.42578125" style="1" customWidth="1"/>
    <col min="7426" max="7426" width="1.42578125" style="1" customWidth="1"/>
    <col min="7427" max="7427" width="10" style="1" customWidth="1"/>
    <col min="7428" max="7428" width="11.42578125" style="1" customWidth="1"/>
    <col min="7429" max="7429" width="41.140625" style="1" customWidth="1"/>
    <col min="7430" max="7430" width="19.140625" style="1" customWidth="1"/>
    <col min="7431" max="7431" width="12.28515625" style="1" customWidth="1"/>
    <col min="7432" max="7432" width="6.85546875" style="1" customWidth="1"/>
    <col min="7433" max="7433" width="19.140625" style="1" customWidth="1"/>
    <col min="7434" max="7434" width="3.42578125" style="1" customWidth="1"/>
    <col min="7435" max="7680" width="9.140625" style="1"/>
    <col min="7681" max="7681" width="11.42578125" style="1" customWidth="1"/>
    <col min="7682" max="7682" width="1.42578125" style="1" customWidth="1"/>
    <col min="7683" max="7683" width="10" style="1" customWidth="1"/>
    <col min="7684" max="7684" width="11.42578125" style="1" customWidth="1"/>
    <col min="7685" max="7685" width="41.140625" style="1" customWidth="1"/>
    <col min="7686" max="7686" width="19.140625" style="1" customWidth="1"/>
    <col min="7687" max="7687" width="12.28515625" style="1" customWidth="1"/>
    <col min="7688" max="7688" width="6.85546875" style="1" customWidth="1"/>
    <col min="7689" max="7689" width="19.140625" style="1" customWidth="1"/>
    <col min="7690" max="7690" width="3.42578125" style="1" customWidth="1"/>
    <col min="7691" max="7936" width="9.140625" style="1"/>
    <col min="7937" max="7937" width="11.42578125" style="1" customWidth="1"/>
    <col min="7938" max="7938" width="1.42578125" style="1" customWidth="1"/>
    <col min="7939" max="7939" width="10" style="1" customWidth="1"/>
    <col min="7940" max="7940" width="11.42578125" style="1" customWidth="1"/>
    <col min="7941" max="7941" width="41.140625" style="1" customWidth="1"/>
    <col min="7942" max="7942" width="19.140625" style="1" customWidth="1"/>
    <col min="7943" max="7943" width="12.28515625" style="1" customWidth="1"/>
    <col min="7944" max="7944" width="6.85546875" style="1" customWidth="1"/>
    <col min="7945" max="7945" width="19.140625" style="1" customWidth="1"/>
    <col min="7946" max="7946" width="3.42578125" style="1" customWidth="1"/>
    <col min="7947" max="8192" width="9.140625" style="1"/>
    <col min="8193" max="8193" width="11.42578125" style="1" customWidth="1"/>
    <col min="8194" max="8194" width="1.42578125" style="1" customWidth="1"/>
    <col min="8195" max="8195" width="10" style="1" customWidth="1"/>
    <col min="8196" max="8196" width="11.42578125" style="1" customWidth="1"/>
    <col min="8197" max="8197" width="41.140625" style="1" customWidth="1"/>
    <col min="8198" max="8198" width="19.140625" style="1" customWidth="1"/>
    <col min="8199" max="8199" width="12.28515625" style="1" customWidth="1"/>
    <col min="8200" max="8200" width="6.85546875" style="1" customWidth="1"/>
    <col min="8201" max="8201" width="19.140625" style="1" customWidth="1"/>
    <col min="8202" max="8202" width="3.42578125" style="1" customWidth="1"/>
    <col min="8203" max="8448" width="9.140625" style="1"/>
    <col min="8449" max="8449" width="11.42578125" style="1" customWidth="1"/>
    <col min="8450" max="8450" width="1.42578125" style="1" customWidth="1"/>
    <col min="8451" max="8451" width="10" style="1" customWidth="1"/>
    <col min="8452" max="8452" width="11.42578125" style="1" customWidth="1"/>
    <col min="8453" max="8453" width="41.140625" style="1" customWidth="1"/>
    <col min="8454" max="8454" width="19.140625" style="1" customWidth="1"/>
    <col min="8455" max="8455" width="12.28515625" style="1" customWidth="1"/>
    <col min="8456" max="8456" width="6.85546875" style="1" customWidth="1"/>
    <col min="8457" max="8457" width="19.140625" style="1" customWidth="1"/>
    <col min="8458" max="8458" width="3.42578125" style="1" customWidth="1"/>
    <col min="8459" max="8704" width="9.140625" style="1"/>
    <col min="8705" max="8705" width="11.42578125" style="1" customWidth="1"/>
    <col min="8706" max="8706" width="1.42578125" style="1" customWidth="1"/>
    <col min="8707" max="8707" width="10" style="1" customWidth="1"/>
    <col min="8708" max="8708" width="11.42578125" style="1" customWidth="1"/>
    <col min="8709" max="8709" width="41.140625" style="1" customWidth="1"/>
    <col min="8710" max="8710" width="19.140625" style="1" customWidth="1"/>
    <col min="8711" max="8711" width="12.28515625" style="1" customWidth="1"/>
    <col min="8712" max="8712" width="6.85546875" style="1" customWidth="1"/>
    <col min="8713" max="8713" width="19.140625" style="1" customWidth="1"/>
    <col min="8714" max="8714" width="3.42578125" style="1" customWidth="1"/>
    <col min="8715" max="8960" width="9.140625" style="1"/>
    <col min="8961" max="8961" width="11.42578125" style="1" customWidth="1"/>
    <col min="8962" max="8962" width="1.42578125" style="1" customWidth="1"/>
    <col min="8963" max="8963" width="10" style="1" customWidth="1"/>
    <col min="8964" max="8964" width="11.42578125" style="1" customWidth="1"/>
    <col min="8965" max="8965" width="41.140625" style="1" customWidth="1"/>
    <col min="8966" max="8966" width="19.140625" style="1" customWidth="1"/>
    <col min="8967" max="8967" width="12.28515625" style="1" customWidth="1"/>
    <col min="8968" max="8968" width="6.85546875" style="1" customWidth="1"/>
    <col min="8969" max="8969" width="19.140625" style="1" customWidth="1"/>
    <col min="8970" max="8970" width="3.42578125" style="1" customWidth="1"/>
    <col min="8971" max="9216" width="9.140625" style="1"/>
    <col min="9217" max="9217" width="11.42578125" style="1" customWidth="1"/>
    <col min="9218" max="9218" width="1.42578125" style="1" customWidth="1"/>
    <col min="9219" max="9219" width="10" style="1" customWidth="1"/>
    <col min="9220" max="9220" width="11.42578125" style="1" customWidth="1"/>
    <col min="9221" max="9221" width="41.140625" style="1" customWidth="1"/>
    <col min="9222" max="9222" width="19.140625" style="1" customWidth="1"/>
    <col min="9223" max="9223" width="12.28515625" style="1" customWidth="1"/>
    <col min="9224" max="9224" width="6.85546875" style="1" customWidth="1"/>
    <col min="9225" max="9225" width="19.140625" style="1" customWidth="1"/>
    <col min="9226" max="9226" width="3.42578125" style="1" customWidth="1"/>
    <col min="9227" max="9472" width="9.140625" style="1"/>
    <col min="9473" max="9473" width="11.42578125" style="1" customWidth="1"/>
    <col min="9474" max="9474" width="1.42578125" style="1" customWidth="1"/>
    <col min="9475" max="9475" width="10" style="1" customWidth="1"/>
    <col min="9476" max="9476" width="11.42578125" style="1" customWidth="1"/>
    <col min="9477" max="9477" width="41.140625" style="1" customWidth="1"/>
    <col min="9478" max="9478" width="19.140625" style="1" customWidth="1"/>
    <col min="9479" max="9479" width="12.28515625" style="1" customWidth="1"/>
    <col min="9480" max="9480" width="6.85546875" style="1" customWidth="1"/>
    <col min="9481" max="9481" width="19.140625" style="1" customWidth="1"/>
    <col min="9482" max="9482" width="3.42578125" style="1" customWidth="1"/>
    <col min="9483" max="9728" width="9.140625" style="1"/>
    <col min="9729" max="9729" width="11.42578125" style="1" customWidth="1"/>
    <col min="9730" max="9730" width="1.42578125" style="1" customWidth="1"/>
    <col min="9731" max="9731" width="10" style="1" customWidth="1"/>
    <col min="9732" max="9732" width="11.42578125" style="1" customWidth="1"/>
    <col min="9733" max="9733" width="41.140625" style="1" customWidth="1"/>
    <col min="9734" max="9734" width="19.140625" style="1" customWidth="1"/>
    <col min="9735" max="9735" width="12.28515625" style="1" customWidth="1"/>
    <col min="9736" max="9736" width="6.85546875" style="1" customWidth="1"/>
    <col min="9737" max="9737" width="19.140625" style="1" customWidth="1"/>
    <col min="9738" max="9738" width="3.42578125" style="1" customWidth="1"/>
    <col min="9739" max="9984" width="9.140625" style="1"/>
    <col min="9985" max="9985" width="11.42578125" style="1" customWidth="1"/>
    <col min="9986" max="9986" width="1.42578125" style="1" customWidth="1"/>
    <col min="9987" max="9987" width="10" style="1" customWidth="1"/>
    <col min="9988" max="9988" width="11.42578125" style="1" customWidth="1"/>
    <col min="9989" max="9989" width="41.140625" style="1" customWidth="1"/>
    <col min="9990" max="9990" width="19.140625" style="1" customWidth="1"/>
    <col min="9991" max="9991" width="12.28515625" style="1" customWidth="1"/>
    <col min="9992" max="9992" width="6.85546875" style="1" customWidth="1"/>
    <col min="9993" max="9993" width="19.140625" style="1" customWidth="1"/>
    <col min="9994" max="9994" width="3.42578125" style="1" customWidth="1"/>
    <col min="9995" max="10240" width="9.140625" style="1"/>
    <col min="10241" max="10241" width="11.42578125" style="1" customWidth="1"/>
    <col min="10242" max="10242" width="1.42578125" style="1" customWidth="1"/>
    <col min="10243" max="10243" width="10" style="1" customWidth="1"/>
    <col min="10244" max="10244" width="11.42578125" style="1" customWidth="1"/>
    <col min="10245" max="10245" width="41.140625" style="1" customWidth="1"/>
    <col min="10246" max="10246" width="19.140625" style="1" customWidth="1"/>
    <col min="10247" max="10247" width="12.28515625" style="1" customWidth="1"/>
    <col min="10248" max="10248" width="6.85546875" style="1" customWidth="1"/>
    <col min="10249" max="10249" width="19.140625" style="1" customWidth="1"/>
    <col min="10250" max="10250" width="3.42578125" style="1" customWidth="1"/>
    <col min="10251" max="10496" width="9.140625" style="1"/>
    <col min="10497" max="10497" width="11.42578125" style="1" customWidth="1"/>
    <col min="10498" max="10498" width="1.42578125" style="1" customWidth="1"/>
    <col min="10499" max="10499" width="10" style="1" customWidth="1"/>
    <col min="10500" max="10500" width="11.42578125" style="1" customWidth="1"/>
    <col min="10501" max="10501" width="41.140625" style="1" customWidth="1"/>
    <col min="10502" max="10502" width="19.140625" style="1" customWidth="1"/>
    <col min="10503" max="10503" width="12.28515625" style="1" customWidth="1"/>
    <col min="10504" max="10504" width="6.85546875" style="1" customWidth="1"/>
    <col min="10505" max="10505" width="19.140625" style="1" customWidth="1"/>
    <col min="10506" max="10506" width="3.42578125" style="1" customWidth="1"/>
    <col min="10507" max="10752" width="9.140625" style="1"/>
    <col min="10753" max="10753" width="11.42578125" style="1" customWidth="1"/>
    <col min="10754" max="10754" width="1.42578125" style="1" customWidth="1"/>
    <col min="10755" max="10755" width="10" style="1" customWidth="1"/>
    <col min="10756" max="10756" width="11.42578125" style="1" customWidth="1"/>
    <col min="10757" max="10757" width="41.140625" style="1" customWidth="1"/>
    <col min="10758" max="10758" width="19.140625" style="1" customWidth="1"/>
    <col min="10759" max="10759" width="12.28515625" style="1" customWidth="1"/>
    <col min="10760" max="10760" width="6.85546875" style="1" customWidth="1"/>
    <col min="10761" max="10761" width="19.140625" style="1" customWidth="1"/>
    <col min="10762" max="10762" width="3.42578125" style="1" customWidth="1"/>
    <col min="10763" max="11008" width="9.140625" style="1"/>
    <col min="11009" max="11009" width="11.42578125" style="1" customWidth="1"/>
    <col min="11010" max="11010" width="1.42578125" style="1" customWidth="1"/>
    <col min="11011" max="11011" width="10" style="1" customWidth="1"/>
    <col min="11012" max="11012" width="11.42578125" style="1" customWidth="1"/>
    <col min="11013" max="11013" width="41.140625" style="1" customWidth="1"/>
    <col min="11014" max="11014" width="19.140625" style="1" customWidth="1"/>
    <col min="11015" max="11015" width="12.28515625" style="1" customWidth="1"/>
    <col min="11016" max="11016" width="6.85546875" style="1" customWidth="1"/>
    <col min="11017" max="11017" width="19.140625" style="1" customWidth="1"/>
    <col min="11018" max="11018" width="3.42578125" style="1" customWidth="1"/>
    <col min="11019" max="11264" width="9.140625" style="1"/>
    <col min="11265" max="11265" width="11.42578125" style="1" customWidth="1"/>
    <col min="11266" max="11266" width="1.42578125" style="1" customWidth="1"/>
    <col min="11267" max="11267" width="10" style="1" customWidth="1"/>
    <col min="11268" max="11268" width="11.42578125" style="1" customWidth="1"/>
    <col min="11269" max="11269" width="41.140625" style="1" customWidth="1"/>
    <col min="11270" max="11270" width="19.140625" style="1" customWidth="1"/>
    <col min="11271" max="11271" width="12.28515625" style="1" customWidth="1"/>
    <col min="11272" max="11272" width="6.85546875" style="1" customWidth="1"/>
    <col min="11273" max="11273" width="19.140625" style="1" customWidth="1"/>
    <col min="11274" max="11274" width="3.42578125" style="1" customWidth="1"/>
    <col min="11275" max="11520" width="9.140625" style="1"/>
    <col min="11521" max="11521" width="11.42578125" style="1" customWidth="1"/>
    <col min="11522" max="11522" width="1.42578125" style="1" customWidth="1"/>
    <col min="11523" max="11523" width="10" style="1" customWidth="1"/>
    <col min="11524" max="11524" width="11.42578125" style="1" customWidth="1"/>
    <col min="11525" max="11525" width="41.140625" style="1" customWidth="1"/>
    <col min="11526" max="11526" width="19.140625" style="1" customWidth="1"/>
    <col min="11527" max="11527" width="12.28515625" style="1" customWidth="1"/>
    <col min="11528" max="11528" width="6.85546875" style="1" customWidth="1"/>
    <col min="11529" max="11529" width="19.140625" style="1" customWidth="1"/>
    <col min="11530" max="11530" width="3.42578125" style="1" customWidth="1"/>
    <col min="11531" max="11776" width="9.140625" style="1"/>
    <col min="11777" max="11777" width="11.42578125" style="1" customWidth="1"/>
    <col min="11778" max="11778" width="1.42578125" style="1" customWidth="1"/>
    <col min="11779" max="11779" width="10" style="1" customWidth="1"/>
    <col min="11780" max="11780" width="11.42578125" style="1" customWidth="1"/>
    <col min="11781" max="11781" width="41.140625" style="1" customWidth="1"/>
    <col min="11782" max="11782" width="19.140625" style="1" customWidth="1"/>
    <col min="11783" max="11783" width="12.28515625" style="1" customWidth="1"/>
    <col min="11784" max="11784" width="6.85546875" style="1" customWidth="1"/>
    <col min="11785" max="11785" width="19.140625" style="1" customWidth="1"/>
    <col min="11786" max="11786" width="3.42578125" style="1" customWidth="1"/>
    <col min="11787" max="12032" width="9.140625" style="1"/>
    <col min="12033" max="12033" width="11.42578125" style="1" customWidth="1"/>
    <col min="12034" max="12034" width="1.42578125" style="1" customWidth="1"/>
    <col min="12035" max="12035" width="10" style="1" customWidth="1"/>
    <col min="12036" max="12036" width="11.42578125" style="1" customWidth="1"/>
    <col min="12037" max="12037" width="41.140625" style="1" customWidth="1"/>
    <col min="12038" max="12038" width="19.140625" style="1" customWidth="1"/>
    <col min="12039" max="12039" width="12.28515625" style="1" customWidth="1"/>
    <col min="12040" max="12040" width="6.85546875" style="1" customWidth="1"/>
    <col min="12041" max="12041" width="19.140625" style="1" customWidth="1"/>
    <col min="12042" max="12042" width="3.42578125" style="1" customWidth="1"/>
    <col min="12043" max="12288" width="9.140625" style="1"/>
    <col min="12289" max="12289" width="11.42578125" style="1" customWidth="1"/>
    <col min="12290" max="12290" width="1.42578125" style="1" customWidth="1"/>
    <col min="12291" max="12291" width="10" style="1" customWidth="1"/>
    <col min="12292" max="12292" width="11.42578125" style="1" customWidth="1"/>
    <col min="12293" max="12293" width="41.140625" style="1" customWidth="1"/>
    <col min="12294" max="12294" width="19.140625" style="1" customWidth="1"/>
    <col min="12295" max="12295" width="12.28515625" style="1" customWidth="1"/>
    <col min="12296" max="12296" width="6.85546875" style="1" customWidth="1"/>
    <col min="12297" max="12297" width="19.140625" style="1" customWidth="1"/>
    <col min="12298" max="12298" width="3.42578125" style="1" customWidth="1"/>
    <col min="12299" max="12544" width="9.140625" style="1"/>
    <col min="12545" max="12545" width="11.42578125" style="1" customWidth="1"/>
    <col min="12546" max="12546" width="1.42578125" style="1" customWidth="1"/>
    <col min="12547" max="12547" width="10" style="1" customWidth="1"/>
    <col min="12548" max="12548" width="11.42578125" style="1" customWidth="1"/>
    <col min="12549" max="12549" width="41.140625" style="1" customWidth="1"/>
    <col min="12550" max="12550" width="19.140625" style="1" customWidth="1"/>
    <col min="12551" max="12551" width="12.28515625" style="1" customWidth="1"/>
    <col min="12552" max="12552" width="6.85546875" style="1" customWidth="1"/>
    <col min="12553" max="12553" width="19.140625" style="1" customWidth="1"/>
    <col min="12554" max="12554" width="3.42578125" style="1" customWidth="1"/>
    <col min="12555" max="12800" width="9.140625" style="1"/>
    <col min="12801" max="12801" width="11.42578125" style="1" customWidth="1"/>
    <col min="12802" max="12802" width="1.42578125" style="1" customWidth="1"/>
    <col min="12803" max="12803" width="10" style="1" customWidth="1"/>
    <col min="12804" max="12804" width="11.42578125" style="1" customWidth="1"/>
    <col min="12805" max="12805" width="41.140625" style="1" customWidth="1"/>
    <col min="12806" max="12806" width="19.140625" style="1" customWidth="1"/>
    <col min="12807" max="12807" width="12.28515625" style="1" customWidth="1"/>
    <col min="12808" max="12808" width="6.85546875" style="1" customWidth="1"/>
    <col min="12809" max="12809" width="19.140625" style="1" customWidth="1"/>
    <col min="12810" max="12810" width="3.42578125" style="1" customWidth="1"/>
    <col min="12811" max="13056" width="9.140625" style="1"/>
    <col min="13057" max="13057" width="11.42578125" style="1" customWidth="1"/>
    <col min="13058" max="13058" width="1.42578125" style="1" customWidth="1"/>
    <col min="13059" max="13059" width="10" style="1" customWidth="1"/>
    <col min="13060" max="13060" width="11.42578125" style="1" customWidth="1"/>
    <col min="13061" max="13061" width="41.140625" style="1" customWidth="1"/>
    <col min="13062" max="13062" width="19.140625" style="1" customWidth="1"/>
    <col min="13063" max="13063" width="12.28515625" style="1" customWidth="1"/>
    <col min="13064" max="13064" width="6.85546875" style="1" customWidth="1"/>
    <col min="13065" max="13065" width="19.140625" style="1" customWidth="1"/>
    <col min="13066" max="13066" width="3.42578125" style="1" customWidth="1"/>
    <col min="13067" max="13312" width="9.140625" style="1"/>
    <col min="13313" max="13313" width="11.42578125" style="1" customWidth="1"/>
    <col min="13314" max="13314" width="1.42578125" style="1" customWidth="1"/>
    <col min="13315" max="13315" width="10" style="1" customWidth="1"/>
    <col min="13316" max="13316" width="11.42578125" style="1" customWidth="1"/>
    <col min="13317" max="13317" width="41.140625" style="1" customWidth="1"/>
    <col min="13318" max="13318" width="19.140625" style="1" customWidth="1"/>
    <col min="13319" max="13319" width="12.28515625" style="1" customWidth="1"/>
    <col min="13320" max="13320" width="6.85546875" style="1" customWidth="1"/>
    <col min="13321" max="13321" width="19.140625" style="1" customWidth="1"/>
    <col min="13322" max="13322" width="3.42578125" style="1" customWidth="1"/>
    <col min="13323" max="13568" width="9.140625" style="1"/>
    <col min="13569" max="13569" width="11.42578125" style="1" customWidth="1"/>
    <col min="13570" max="13570" width="1.42578125" style="1" customWidth="1"/>
    <col min="13571" max="13571" width="10" style="1" customWidth="1"/>
    <col min="13572" max="13572" width="11.42578125" style="1" customWidth="1"/>
    <col min="13573" max="13573" width="41.140625" style="1" customWidth="1"/>
    <col min="13574" max="13574" width="19.140625" style="1" customWidth="1"/>
    <col min="13575" max="13575" width="12.28515625" style="1" customWidth="1"/>
    <col min="13576" max="13576" width="6.85546875" style="1" customWidth="1"/>
    <col min="13577" max="13577" width="19.140625" style="1" customWidth="1"/>
    <col min="13578" max="13578" width="3.42578125" style="1" customWidth="1"/>
    <col min="13579" max="13824" width="9.140625" style="1"/>
    <col min="13825" max="13825" width="11.42578125" style="1" customWidth="1"/>
    <col min="13826" max="13826" width="1.42578125" style="1" customWidth="1"/>
    <col min="13827" max="13827" width="10" style="1" customWidth="1"/>
    <col min="13828" max="13828" width="11.42578125" style="1" customWidth="1"/>
    <col min="13829" max="13829" width="41.140625" style="1" customWidth="1"/>
    <col min="13830" max="13830" width="19.140625" style="1" customWidth="1"/>
    <col min="13831" max="13831" width="12.28515625" style="1" customWidth="1"/>
    <col min="13832" max="13832" width="6.85546875" style="1" customWidth="1"/>
    <col min="13833" max="13833" width="19.140625" style="1" customWidth="1"/>
    <col min="13834" max="13834" width="3.42578125" style="1" customWidth="1"/>
    <col min="13835" max="14080" width="9.140625" style="1"/>
    <col min="14081" max="14081" width="11.42578125" style="1" customWidth="1"/>
    <col min="14082" max="14082" width="1.42578125" style="1" customWidth="1"/>
    <col min="14083" max="14083" width="10" style="1" customWidth="1"/>
    <col min="14084" max="14084" width="11.42578125" style="1" customWidth="1"/>
    <col min="14085" max="14085" width="41.140625" style="1" customWidth="1"/>
    <col min="14086" max="14086" width="19.140625" style="1" customWidth="1"/>
    <col min="14087" max="14087" width="12.28515625" style="1" customWidth="1"/>
    <col min="14088" max="14088" width="6.85546875" style="1" customWidth="1"/>
    <col min="14089" max="14089" width="19.140625" style="1" customWidth="1"/>
    <col min="14090" max="14090" width="3.42578125" style="1" customWidth="1"/>
    <col min="14091" max="14336" width="9.140625" style="1"/>
    <col min="14337" max="14337" width="11.42578125" style="1" customWidth="1"/>
    <col min="14338" max="14338" width="1.42578125" style="1" customWidth="1"/>
    <col min="14339" max="14339" width="10" style="1" customWidth="1"/>
    <col min="14340" max="14340" width="11.42578125" style="1" customWidth="1"/>
    <col min="14341" max="14341" width="41.140625" style="1" customWidth="1"/>
    <col min="14342" max="14342" width="19.140625" style="1" customWidth="1"/>
    <col min="14343" max="14343" width="12.28515625" style="1" customWidth="1"/>
    <col min="14344" max="14344" width="6.85546875" style="1" customWidth="1"/>
    <col min="14345" max="14345" width="19.140625" style="1" customWidth="1"/>
    <col min="14346" max="14346" width="3.42578125" style="1" customWidth="1"/>
    <col min="14347" max="14592" width="9.140625" style="1"/>
    <col min="14593" max="14593" width="11.42578125" style="1" customWidth="1"/>
    <col min="14594" max="14594" width="1.42578125" style="1" customWidth="1"/>
    <col min="14595" max="14595" width="10" style="1" customWidth="1"/>
    <col min="14596" max="14596" width="11.42578125" style="1" customWidth="1"/>
    <col min="14597" max="14597" width="41.140625" style="1" customWidth="1"/>
    <col min="14598" max="14598" width="19.140625" style="1" customWidth="1"/>
    <col min="14599" max="14599" width="12.28515625" style="1" customWidth="1"/>
    <col min="14600" max="14600" width="6.85546875" style="1" customWidth="1"/>
    <col min="14601" max="14601" width="19.140625" style="1" customWidth="1"/>
    <col min="14602" max="14602" width="3.42578125" style="1" customWidth="1"/>
    <col min="14603" max="14848" width="9.140625" style="1"/>
    <col min="14849" max="14849" width="11.42578125" style="1" customWidth="1"/>
    <col min="14850" max="14850" width="1.42578125" style="1" customWidth="1"/>
    <col min="14851" max="14851" width="10" style="1" customWidth="1"/>
    <col min="14852" max="14852" width="11.42578125" style="1" customWidth="1"/>
    <col min="14853" max="14853" width="41.140625" style="1" customWidth="1"/>
    <col min="14854" max="14854" width="19.140625" style="1" customWidth="1"/>
    <col min="14855" max="14855" width="12.28515625" style="1" customWidth="1"/>
    <col min="14856" max="14856" width="6.85546875" style="1" customWidth="1"/>
    <col min="14857" max="14857" width="19.140625" style="1" customWidth="1"/>
    <col min="14858" max="14858" width="3.42578125" style="1" customWidth="1"/>
    <col min="14859" max="15104" width="9.140625" style="1"/>
    <col min="15105" max="15105" width="11.42578125" style="1" customWidth="1"/>
    <col min="15106" max="15106" width="1.42578125" style="1" customWidth="1"/>
    <col min="15107" max="15107" width="10" style="1" customWidth="1"/>
    <col min="15108" max="15108" width="11.42578125" style="1" customWidth="1"/>
    <col min="15109" max="15109" width="41.140625" style="1" customWidth="1"/>
    <col min="15110" max="15110" width="19.140625" style="1" customWidth="1"/>
    <col min="15111" max="15111" width="12.28515625" style="1" customWidth="1"/>
    <col min="15112" max="15112" width="6.85546875" style="1" customWidth="1"/>
    <col min="15113" max="15113" width="19.140625" style="1" customWidth="1"/>
    <col min="15114" max="15114" width="3.42578125" style="1" customWidth="1"/>
    <col min="15115" max="15360" width="9.140625" style="1"/>
    <col min="15361" max="15361" width="11.42578125" style="1" customWidth="1"/>
    <col min="15362" max="15362" width="1.42578125" style="1" customWidth="1"/>
    <col min="15363" max="15363" width="10" style="1" customWidth="1"/>
    <col min="15364" max="15364" width="11.42578125" style="1" customWidth="1"/>
    <col min="15365" max="15365" width="41.140625" style="1" customWidth="1"/>
    <col min="15366" max="15366" width="19.140625" style="1" customWidth="1"/>
    <col min="15367" max="15367" width="12.28515625" style="1" customWidth="1"/>
    <col min="15368" max="15368" width="6.85546875" style="1" customWidth="1"/>
    <col min="15369" max="15369" width="19.140625" style="1" customWidth="1"/>
    <col min="15370" max="15370" width="3.42578125" style="1" customWidth="1"/>
    <col min="15371" max="15616" width="9.140625" style="1"/>
    <col min="15617" max="15617" width="11.42578125" style="1" customWidth="1"/>
    <col min="15618" max="15618" width="1.42578125" style="1" customWidth="1"/>
    <col min="15619" max="15619" width="10" style="1" customWidth="1"/>
    <col min="15620" max="15620" width="11.42578125" style="1" customWidth="1"/>
    <col min="15621" max="15621" width="41.140625" style="1" customWidth="1"/>
    <col min="15622" max="15622" width="19.140625" style="1" customWidth="1"/>
    <col min="15623" max="15623" width="12.28515625" style="1" customWidth="1"/>
    <col min="15624" max="15624" width="6.85546875" style="1" customWidth="1"/>
    <col min="15625" max="15625" width="19.140625" style="1" customWidth="1"/>
    <col min="15626" max="15626" width="3.42578125" style="1" customWidth="1"/>
    <col min="15627" max="15872" width="9.140625" style="1"/>
    <col min="15873" max="15873" width="11.42578125" style="1" customWidth="1"/>
    <col min="15874" max="15874" width="1.42578125" style="1" customWidth="1"/>
    <col min="15875" max="15875" width="10" style="1" customWidth="1"/>
    <col min="15876" max="15876" width="11.42578125" style="1" customWidth="1"/>
    <col min="15877" max="15877" width="41.140625" style="1" customWidth="1"/>
    <col min="15878" max="15878" width="19.140625" style="1" customWidth="1"/>
    <col min="15879" max="15879" width="12.28515625" style="1" customWidth="1"/>
    <col min="15880" max="15880" width="6.85546875" style="1" customWidth="1"/>
    <col min="15881" max="15881" width="19.140625" style="1" customWidth="1"/>
    <col min="15882" max="15882" width="3.42578125" style="1" customWidth="1"/>
    <col min="15883" max="16128" width="9.140625" style="1"/>
    <col min="16129" max="16129" width="11.42578125" style="1" customWidth="1"/>
    <col min="16130" max="16130" width="1.42578125" style="1" customWidth="1"/>
    <col min="16131" max="16131" width="10" style="1" customWidth="1"/>
    <col min="16132" max="16132" width="11.42578125" style="1" customWidth="1"/>
    <col min="16133" max="16133" width="41.140625" style="1" customWidth="1"/>
    <col min="16134" max="16134" width="19.140625" style="1" customWidth="1"/>
    <col min="16135" max="16135" width="12.28515625" style="1" customWidth="1"/>
    <col min="16136" max="16136" width="6.85546875" style="1" customWidth="1"/>
    <col min="16137" max="16137" width="19.140625" style="1" customWidth="1"/>
    <col min="16138" max="16138" width="3.42578125" style="1" customWidth="1"/>
    <col min="16139" max="16384" width="9.140625" style="1"/>
  </cols>
  <sheetData>
    <row r="1" spans="1:11" ht="32.25" customHeight="1" x14ac:dyDescent="0.25">
      <c r="A1" s="193" t="s">
        <v>214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1" ht="19.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</row>
    <row r="3" spans="1:11" ht="13.7" customHeight="1" x14ac:dyDescent="0.25">
      <c r="A3" s="2" t="s">
        <v>2</v>
      </c>
      <c r="B3" s="195" t="s">
        <v>3</v>
      </c>
      <c r="C3" s="195"/>
      <c r="D3" s="2" t="s">
        <v>4</v>
      </c>
      <c r="E3" s="2" t="s">
        <v>5</v>
      </c>
      <c r="F3" s="2" t="s">
        <v>6</v>
      </c>
      <c r="G3" s="195" t="s">
        <v>7</v>
      </c>
      <c r="H3" s="195"/>
      <c r="I3" s="2" t="s">
        <v>8</v>
      </c>
    </row>
    <row r="4" spans="1:11" ht="12.2" customHeight="1" x14ac:dyDescent="0.25">
      <c r="A4" s="3" t="s">
        <v>97</v>
      </c>
      <c r="B4" s="196" t="s">
        <v>0</v>
      </c>
      <c r="C4" s="196"/>
      <c r="D4" s="4" t="s">
        <v>0</v>
      </c>
      <c r="E4" s="5" t="s">
        <v>98</v>
      </c>
      <c r="F4" s="6">
        <v>5270038.03</v>
      </c>
      <c r="G4" s="197">
        <v>35400</v>
      </c>
      <c r="H4" s="197"/>
      <c r="I4" s="6">
        <v>5305438.03</v>
      </c>
    </row>
    <row r="5" spans="1:11" ht="12.2" customHeight="1" x14ac:dyDescent="0.25">
      <c r="A5" s="7" t="s">
        <v>0</v>
      </c>
      <c r="B5" s="198" t="s">
        <v>123</v>
      </c>
      <c r="C5" s="198"/>
      <c r="D5" s="8" t="s">
        <v>0</v>
      </c>
      <c r="E5" s="9" t="s">
        <v>56</v>
      </c>
      <c r="F5" s="10">
        <v>4750032.37</v>
      </c>
      <c r="G5" s="199">
        <v>30000</v>
      </c>
      <c r="H5" s="199"/>
      <c r="I5" s="10">
        <v>4780032.37</v>
      </c>
    </row>
    <row r="6" spans="1:11" ht="24.75" customHeight="1" x14ac:dyDescent="0.25">
      <c r="A6" s="11" t="s">
        <v>0</v>
      </c>
      <c r="B6" s="200" t="s">
        <v>0</v>
      </c>
      <c r="C6" s="200"/>
      <c r="D6" s="12" t="s">
        <v>124</v>
      </c>
      <c r="E6" s="13" t="s">
        <v>125</v>
      </c>
      <c r="F6" s="14">
        <v>0</v>
      </c>
      <c r="G6" s="201">
        <v>30000</v>
      </c>
      <c r="H6" s="201"/>
      <c r="I6" s="14">
        <v>30000</v>
      </c>
    </row>
    <row r="7" spans="1:11" ht="12.2" customHeight="1" x14ac:dyDescent="0.25">
      <c r="A7" s="7" t="s">
        <v>0</v>
      </c>
      <c r="B7" s="198" t="s">
        <v>99</v>
      </c>
      <c r="C7" s="198"/>
      <c r="D7" s="8" t="s">
        <v>0</v>
      </c>
      <c r="E7" s="9" t="s">
        <v>100</v>
      </c>
      <c r="F7" s="10">
        <v>519505.66</v>
      </c>
      <c r="G7" s="199">
        <v>5000</v>
      </c>
      <c r="H7" s="199"/>
      <c r="I7" s="10">
        <v>524505.66</v>
      </c>
    </row>
    <row r="8" spans="1:11" ht="37.5" customHeight="1" x14ac:dyDescent="0.25">
      <c r="A8" s="11" t="s">
        <v>0</v>
      </c>
      <c r="B8" s="200" t="s">
        <v>0</v>
      </c>
      <c r="C8" s="200"/>
      <c r="D8" s="12" t="s">
        <v>126</v>
      </c>
      <c r="E8" s="13" t="s">
        <v>127</v>
      </c>
      <c r="F8" s="14">
        <v>508905.66</v>
      </c>
      <c r="G8" s="201">
        <v>5000</v>
      </c>
      <c r="H8" s="201"/>
      <c r="I8" s="14">
        <v>513905.66</v>
      </c>
    </row>
    <row r="9" spans="1:11" ht="12.2" customHeight="1" x14ac:dyDescent="0.25">
      <c r="A9" s="7" t="s">
        <v>0</v>
      </c>
      <c r="B9" s="198" t="s">
        <v>128</v>
      </c>
      <c r="C9" s="198"/>
      <c r="D9" s="8" t="s">
        <v>0</v>
      </c>
      <c r="E9" s="9" t="s">
        <v>43</v>
      </c>
      <c r="F9" s="10">
        <v>200</v>
      </c>
      <c r="G9" s="199">
        <v>400</v>
      </c>
      <c r="H9" s="199"/>
      <c r="I9" s="10">
        <v>600</v>
      </c>
    </row>
    <row r="10" spans="1:11" ht="37.5" customHeight="1" x14ac:dyDescent="0.25">
      <c r="A10" s="11" t="s">
        <v>0</v>
      </c>
      <c r="B10" s="200" t="s">
        <v>0</v>
      </c>
      <c r="C10" s="200"/>
      <c r="D10" s="12" t="s">
        <v>129</v>
      </c>
      <c r="E10" s="13" t="s">
        <v>130</v>
      </c>
      <c r="F10" s="14">
        <v>200</v>
      </c>
      <c r="G10" s="201">
        <v>400</v>
      </c>
      <c r="H10" s="201"/>
      <c r="I10" s="14">
        <v>600</v>
      </c>
    </row>
    <row r="11" spans="1:11" ht="12.2" customHeight="1" x14ac:dyDescent="0.25">
      <c r="A11" s="3" t="s">
        <v>9</v>
      </c>
      <c r="B11" s="196" t="s">
        <v>0</v>
      </c>
      <c r="C11" s="196"/>
      <c r="D11" s="4" t="s">
        <v>0</v>
      </c>
      <c r="E11" s="5" t="s">
        <v>10</v>
      </c>
      <c r="F11" s="6">
        <v>2735359.09</v>
      </c>
      <c r="G11" s="197">
        <v>12000</v>
      </c>
      <c r="H11" s="197"/>
      <c r="I11" s="6">
        <v>2747359.09</v>
      </c>
    </row>
    <row r="12" spans="1:11" ht="12.2" customHeight="1" x14ac:dyDescent="0.25">
      <c r="A12" s="7" t="s">
        <v>0</v>
      </c>
      <c r="B12" s="198" t="s">
        <v>105</v>
      </c>
      <c r="C12" s="198"/>
      <c r="D12" s="8" t="s">
        <v>0</v>
      </c>
      <c r="E12" s="9" t="s">
        <v>106</v>
      </c>
      <c r="F12" s="10">
        <v>2000</v>
      </c>
      <c r="G12" s="199">
        <v>12000</v>
      </c>
      <c r="H12" s="199"/>
      <c r="I12" s="10">
        <v>14000</v>
      </c>
    </row>
    <row r="13" spans="1:11" ht="26.25" customHeight="1" x14ac:dyDescent="0.25">
      <c r="A13" s="11" t="s">
        <v>0</v>
      </c>
      <c r="B13" s="200" t="s">
        <v>0</v>
      </c>
      <c r="C13" s="200"/>
      <c r="D13" s="12" t="s">
        <v>131</v>
      </c>
      <c r="E13" s="13" t="s">
        <v>132</v>
      </c>
      <c r="F13" s="14">
        <v>0</v>
      </c>
      <c r="G13" s="201">
        <v>12000</v>
      </c>
      <c r="H13" s="201"/>
      <c r="I13" s="14">
        <v>12000</v>
      </c>
    </row>
    <row r="14" spans="1:11" ht="25.5" customHeight="1" x14ac:dyDescent="0.25">
      <c r="A14" s="3" t="s">
        <v>202</v>
      </c>
      <c r="B14" s="196" t="s">
        <v>0</v>
      </c>
      <c r="C14" s="196"/>
      <c r="D14" s="4" t="s">
        <v>0</v>
      </c>
      <c r="E14" s="5" t="s">
        <v>203</v>
      </c>
      <c r="F14" s="6">
        <v>5964992</v>
      </c>
      <c r="G14" s="197">
        <v>2500</v>
      </c>
      <c r="H14" s="197"/>
      <c r="I14" s="6">
        <v>5967492</v>
      </c>
    </row>
    <row r="15" spans="1:11" ht="12.2" customHeight="1" x14ac:dyDescent="0.25">
      <c r="A15" s="7" t="s">
        <v>0</v>
      </c>
      <c r="B15" s="198" t="s">
        <v>204</v>
      </c>
      <c r="C15" s="198"/>
      <c r="D15" s="8" t="s">
        <v>0</v>
      </c>
      <c r="E15" s="9" t="s">
        <v>205</v>
      </c>
      <c r="F15" s="10">
        <v>5964992</v>
      </c>
      <c r="G15" s="199">
        <v>2500</v>
      </c>
      <c r="H15" s="199"/>
      <c r="I15" s="10">
        <v>5967492</v>
      </c>
    </row>
    <row r="16" spans="1:11" ht="12.2" customHeight="1" x14ac:dyDescent="0.25">
      <c r="A16" s="11" t="s">
        <v>0</v>
      </c>
      <c r="B16" s="200" t="s">
        <v>0</v>
      </c>
      <c r="C16" s="200"/>
      <c r="D16" s="12" t="s">
        <v>21</v>
      </c>
      <c r="E16" s="13" t="s">
        <v>22</v>
      </c>
      <c r="F16" s="14">
        <v>6804</v>
      </c>
      <c r="G16" s="201">
        <v>3000</v>
      </c>
      <c r="H16" s="201"/>
      <c r="I16" s="14">
        <v>9804</v>
      </c>
    </row>
    <row r="17" spans="1:9" ht="12.2" customHeight="1" x14ac:dyDescent="0.25">
      <c r="A17" s="11" t="s">
        <v>0</v>
      </c>
      <c r="B17" s="200" t="s">
        <v>0</v>
      </c>
      <c r="C17" s="200"/>
      <c r="D17" s="12" t="s">
        <v>206</v>
      </c>
      <c r="E17" s="13" t="s">
        <v>207</v>
      </c>
      <c r="F17" s="14">
        <v>1000</v>
      </c>
      <c r="G17" s="201">
        <v>-500</v>
      </c>
      <c r="H17" s="201"/>
      <c r="I17" s="14">
        <v>500</v>
      </c>
    </row>
    <row r="18" spans="1:9" ht="40.5" customHeight="1" x14ac:dyDescent="0.25">
      <c r="A18" s="3" t="s">
        <v>25</v>
      </c>
      <c r="B18" s="196" t="s">
        <v>0</v>
      </c>
      <c r="C18" s="196"/>
      <c r="D18" s="4" t="s">
        <v>0</v>
      </c>
      <c r="E18" s="5" t="s">
        <v>26</v>
      </c>
      <c r="F18" s="6">
        <v>11140297.25</v>
      </c>
      <c r="G18" s="197">
        <v>-6500</v>
      </c>
      <c r="H18" s="197"/>
      <c r="I18" s="6">
        <v>11133797.25</v>
      </c>
    </row>
    <row r="19" spans="1:9" ht="24.75" customHeight="1" x14ac:dyDescent="0.25">
      <c r="A19" s="7" t="s">
        <v>0</v>
      </c>
      <c r="B19" s="198" t="s">
        <v>27</v>
      </c>
      <c r="C19" s="198"/>
      <c r="D19" s="8" t="s">
        <v>0</v>
      </c>
      <c r="E19" s="9" t="s">
        <v>28</v>
      </c>
      <c r="F19" s="10">
        <v>1502313.25</v>
      </c>
      <c r="G19" s="199">
        <v>-6500</v>
      </c>
      <c r="H19" s="199"/>
      <c r="I19" s="10">
        <v>1495813.25</v>
      </c>
    </row>
    <row r="20" spans="1:9" ht="12.2" customHeight="1" x14ac:dyDescent="0.25">
      <c r="A20" s="11" t="s">
        <v>0</v>
      </c>
      <c r="B20" s="200" t="s">
        <v>0</v>
      </c>
      <c r="C20" s="200"/>
      <c r="D20" s="12" t="s">
        <v>29</v>
      </c>
      <c r="E20" s="13" t="s">
        <v>30</v>
      </c>
      <c r="F20" s="14">
        <v>1166130</v>
      </c>
      <c r="G20" s="201">
        <v>-6500</v>
      </c>
      <c r="H20" s="201"/>
      <c r="I20" s="14">
        <v>1159630</v>
      </c>
    </row>
    <row r="21" spans="1:9" ht="12.2" customHeight="1" x14ac:dyDescent="0.25">
      <c r="A21" s="3" t="s">
        <v>133</v>
      </c>
      <c r="B21" s="196" t="s">
        <v>0</v>
      </c>
      <c r="C21" s="196"/>
      <c r="D21" s="4" t="s">
        <v>0</v>
      </c>
      <c r="E21" s="5" t="s">
        <v>134</v>
      </c>
      <c r="F21" s="6">
        <v>52228969</v>
      </c>
      <c r="G21" s="197">
        <v>417</v>
      </c>
      <c r="H21" s="197"/>
      <c r="I21" s="6">
        <v>52229386</v>
      </c>
    </row>
    <row r="22" spans="1:9" ht="12.2" customHeight="1" x14ac:dyDescent="0.25">
      <c r="A22" s="7" t="s">
        <v>0</v>
      </c>
      <c r="B22" s="198" t="s">
        <v>135</v>
      </c>
      <c r="C22" s="198"/>
      <c r="D22" s="8" t="s">
        <v>0</v>
      </c>
      <c r="E22" s="9" t="s">
        <v>136</v>
      </c>
      <c r="F22" s="10">
        <v>172127</v>
      </c>
      <c r="G22" s="199">
        <v>417</v>
      </c>
      <c r="H22" s="199"/>
      <c r="I22" s="10">
        <v>172544</v>
      </c>
    </row>
    <row r="23" spans="1:9" ht="36.75" customHeight="1" x14ac:dyDescent="0.25">
      <c r="A23" s="11" t="s">
        <v>0</v>
      </c>
      <c r="B23" s="200" t="s">
        <v>0</v>
      </c>
      <c r="C23" s="200"/>
      <c r="D23" s="12" t="s">
        <v>137</v>
      </c>
      <c r="E23" s="13" t="s">
        <v>138</v>
      </c>
      <c r="F23" s="14">
        <v>2127</v>
      </c>
      <c r="G23" s="201">
        <v>417</v>
      </c>
      <c r="H23" s="201"/>
      <c r="I23" s="14">
        <v>2544</v>
      </c>
    </row>
    <row r="24" spans="1:9" ht="12.2" customHeight="1" x14ac:dyDescent="0.25">
      <c r="A24" s="3" t="s">
        <v>31</v>
      </c>
      <c r="B24" s="196" t="s">
        <v>0</v>
      </c>
      <c r="C24" s="196"/>
      <c r="D24" s="4" t="s">
        <v>0</v>
      </c>
      <c r="E24" s="5" t="s">
        <v>32</v>
      </c>
      <c r="F24" s="6">
        <v>6993683.2199999997</v>
      </c>
      <c r="G24" s="197">
        <v>20200</v>
      </c>
      <c r="H24" s="197"/>
      <c r="I24" s="6">
        <v>7013883.2199999997</v>
      </c>
    </row>
    <row r="25" spans="1:9" ht="12.2" customHeight="1" x14ac:dyDescent="0.25">
      <c r="A25" s="7" t="s">
        <v>0</v>
      </c>
      <c r="B25" s="198" t="s">
        <v>33</v>
      </c>
      <c r="C25" s="198"/>
      <c r="D25" s="8" t="s">
        <v>0</v>
      </c>
      <c r="E25" s="9" t="s">
        <v>34</v>
      </c>
      <c r="F25" s="10">
        <v>325150</v>
      </c>
      <c r="G25" s="199">
        <v>20000</v>
      </c>
      <c r="H25" s="199"/>
      <c r="I25" s="10">
        <v>345150</v>
      </c>
    </row>
    <row r="26" spans="1:9" ht="47.25" customHeight="1" x14ac:dyDescent="0.25">
      <c r="A26" s="11" t="s">
        <v>0</v>
      </c>
      <c r="B26" s="200" t="s">
        <v>0</v>
      </c>
      <c r="C26" s="200"/>
      <c r="D26" s="12" t="s">
        <v>35</v>
      </c>
      <c r="E26" s="13" t="s">
        <v>36</v>
      </c>
      <c r="F26" s="14">
        <v>177700</v>
      </c>
      <c r="G26" s="201">
        <v>500</v>
      </c>
      <c r="H26" s="201"/>
      <c r="I26" s="14">
        <v>178200</v>
      </c>
    </row>
    <row r="27" spans="1:9" ht="12.2" customHeight="1" x14ac:dyDescent="0.25">
      <c r="A27" s="11" t="s">
        <v>0</v>
      </c>
      <c r="B27" s="200" t="s">
        <v>0</v>
      </c>
      <c r="C27" s="200"/>
      <c r="D27" s="12" t="s">
        <v>208</v>
      </c>
      <c r="E27" s="13" t="s">
        <v>209</v>
      </c>
      <c r="F27" s="14">
        <v>140100</v>
      </c>
      <c r="G27" s="201">
        <v>20000</v>
      </c>
      <c r="H27" s="201"/>
      <c r="I27" s="14">
        <v>160100</v>
      </c>
    </row>
    <row r="28" spans="1:9" ht="12.2" customHeight="1" x14ac:dyDescent="0.25">
      <c r="A28" s="11" t="s">
        <v>0</v>
      </c>
      <c r="B28" s="200" t="s">
        <v>0</v>
      </c>
      <c r="C28" s="200"/>
      <c r="D28" s="12" t="s">
        <v>23</v>
      </c>
      <c r="E28" s="13" t="s">
        <v>24</v>
      </c>
      <c r="F28" s="14">
        <v>4500</v>
      </c>
      <c r="G28" s="201">
        <v>-500</v>
      </c>
      <c r="H28" s="201"/>
      <c r="I28" s="14">
        <v>4000</v>
      </c>
    </row>
    <row r="29" spans="1:9" ht="12.2" customHeight="1" x14ac:dyDescent="0.25">
      <c r="A29" s="7" t="s">
        <v>0</v>
      </c>
      <c r="B29" s="198" t="s">
        <v>139</v>
      </c>
      <c r="C29" s="198"/>
      <c r="D29" s="8" t="s">
        <v>0</v>
      </c>
      <c r="E29" s="9" t="s">
        <v>140</v>
      </c>
      <c r="F29" s="10">
        <v>47000</v>
      </c>
      <c r="G29" s="199">
        <v>200</v>
      </c>
      <c r="H29" s="199"/>
      <c r="I29" s="10">
        <v>47200</v>
      </c>
    </row>
    <row r="30" spans="1:9" ht="49.5" customHeight="1" x14ac:dyDescent="0.25">
      <c r="A30" s="11" t="s">
        <v>0</v>
      </c>
      <c r="B30" s="200" t="s">
        <v>0</v>
      </c>
      <c r="C30" s="200"/>
      <c r="D30" s="12" t="s">
        <v>35</v>
      </c>
      <c r="E30" s="13" t="s">
        <v>36</v>
      </c>
      <c r="F30" s="14">
        <v>25000</v>
      </c>
      <c r="G30" s="201">
        <v>-100</v>
      </c>
      <c r="H30" s="201"/>
      <c r="I30" s="14">
        <v>24900</v>
      </c>
    </row>
    <row r="31" spans="1:9" ht="12.2" customHeight="1" x14ac:dyDescent="0.25">
      <c r="A31" s="11" t="s">
        <v>0</v>
      </c>
      <c r="B31" s="200" t="s">
        <v>0</v>
      </c>
      <c r="C31" s="200"/>
      <c r="D31" s="12" t="s">
        <v>21</v>
      </c>
      <c r="E31" s="13" t="s">
        <v>22</v>
      </c>
      <c r="F31" s="14">
        <v>150</v>
      </c>
      <c r="G31" s="201">
        <v>300</v>
      </c>
      <c r="H31" s="201"/>
      <c r="I31" s="14">
        <v>450</v>
      </c>
    </row>
    <row r="32" spans="1:9" ht="12.2" customHeight="1" x14ac:dyDescent="0.25">
      <c r="A32" s="7" t="s">
        <v>0</v>
      </c>
      <c r="B32" s="198" t="s">
        <v>141</v>
      </c>
      <c r="C32" s="198"/>
      <c r="D32" s="8" t="s">
        <v>0</v>
      </c>
      <c r="E32" s="9" t="s">
        <v>142</v>
      </c>
      <c r="F32" s="10">
        <v>34800</v>
      </c>
      <c r="G32" s="199">
        <v>0</v>
      </c>
      <c r="H32" s="199"/>
      <c r="I32" s="10">
        <v>34800</v>
      </c>
    </row>
    <row r="33" spans="1:9" ht="46.5" customHeight="1" x14ac:dyDescent="0.25">
      <c r="A33" s="11" t="s">
        <v>0</v>
      </c>
      <c r="B33" s="200" t="s">
        <v>0</v>
      </c>
      <c r="C33" s="200"/>
      <c r="D33" s="12" t="s">
        <v>35</v>
      </c>
      <c r="E33" s="13" t="s">
        <v>36</v>
      </c>
      <c r="F33" s="14">
        <v>5000</v>
      </c>
      <c r="G33" s="201">
        <v>-500</v>
      </c>
      <c r="H33" s="201"/>
      <c r="I33" s="14">
        <v>4500</v>
      </c>
    </row>
    <row r="34" spans="1:9" ht="12.2" customHeight="1" x14ac:dyDescent="0.25">
      <c r="A34" s="11" t="s">
        <v>0</v>
      </c>
      <c r="B34" s="200" t="s">
        <v>0</v>
      </c>
      <c r="C34" s="200"/>
      <c r="D34" s="12" t="s">
        <v>23</v>
      </c>
      <c r="E34" s="13" t="s">
        <v>24</v>
      </c>
      <c r="F34" s="14">
        <v>700</v>
      </c>
      <c r="G34" s="201">
        <v>500</v>
      </c>
      <c r="H34" s="201"/>
      <c r="I34" s="14">
        <v>1200</v>
      </c>
    </row>
    <row r="35" spans="1:9" ht="12.2" customHeight="1" x14ac:dyDescent="0.25">
      <c r="A35" s="3" t="s">
        <v>38</v>
      </c>
      <c r="B35" s="196" t="s">
        <v>0</v>
      </c>
      <c r="C35" s="196"/>
      <c r="D35" s="4" t="s">
        <v>0</v>
      </c>
      <c r="E35" s="5" t="s">
        <v>39</v>
      </c>
      <c r="F35" s="6">
        <v>9950581</v>
      </c>
      <c r="G35" s="197">
        <v>-90912</v>
      </c>
      <c r="H35" s="197"/>
      <c r="I35" s="6">
        <v>9859669</v>
      </c>
    </row>
    <row r="36" spans="1:9" ht="12.2" customHeight="1" x14ac:dyDescent="0.25">
      <c r="A36" s="7" t="s">
        <v>0</v>
      </c>
      <c r="B36" s="198" t="s">
        <v>40</v>
      </c>
      <c r="C36" s="198"/>
      <c r="D36" s="8" t="s">
        <v>0</v>
      </c>
      <c r="E36" s="9" t="s">
        <v>41</v>
      </c>
      <c r="F36" s="10">
        <v>9748300</v>
      </c>
      <c r="G36" s="199">
        <v>-98912</v>
      </c>
      <c r="H36" s="199"/>
      <c r="I36" s="10">
        <v>9649388</v>
      </c>
    </row>
    <row r="37" spans="1:9" ht="12.2" customHeight="1" x14ac:dyDescent="0.25">
      <c r="A37" s="11" t="s">
        <v>0</v>
      </c>
      <c r="B37" s="200" t="s">
        <v>0</v>
      </c>
      <c r="C37" s="200"/>
      <c r="D37" s="12" t="s">
        <v>23</v>
      </c>
      <c r="E37" s="13" t="s">
        <v>24</v>
      </c>
      <c r="F37" s="14">
        <v>10000</v>
      </c>
      <c r="G37" s="201">
        <v>2000</v>
      </c>
      <c r="H37" s="201"/>
      <c r="I37" s="14">
        <v>12000</v>
      </c>
    </row>
    <row r="38" spans="1:9" ht="27" customHeight="1" x14ac:dyDescent="0.25">
      <c r="A38" s="11" t="s">
        <v>0</v>
      </c>
      <c r="B38" s="200" t="s">
        <v>0</v>
      </c>
      <c r="C38" s="200"/>
      <c r="D38" s="12" t="s">
        <v>124</v>
      </c>
      <c r="E38" s="13" t="s">
        <v>125</v>
      </c>
      <c r="F38" s="14">
        <v>2727100</v>
      </c>
      <c r="G38" s="201">
        <v>-100912</v>
      </c>
      <c r="H38" s="201"/>
      <c r="I38" s="14">
        <v>2626188</v>
      </c>
    </row>
    <row r="39" spans="1:9" ht="12.2" customHeight="1" x14ac:dyDescent="0.25">
      <c r="A39" s="7" t="s">
        <v>0</v>
      </c>
      <c r="B39" s="198" t="s">
        <v>180</v>
      </c>
      <c r="C39" s="198"/>
      <c r="D39" s="8" t="s">
        <v>0</v>
      </c>
      <c r="E39" s="9" t="s">
        <v>181</v>
      </c>
      <c r="F39" s="10">
        <v>141600</v>
      </c>
      <c r="G39" s="199">
        <v>8000</v>
      </c>
      <c r="H39" s="199"/>
      <c r="I39" s="10">
        <v>149600</v>
      </c>
    </row>
    <row r="40" spans="1:9" ht="12.2" customHeight="1" x14ac:dyDescent="0.25">
      <c r="A40" s="11" t="s">
        <v>0</v>
      </c>
      <c r="B40" s="200" t="s">
        <v>0</v>
      </c>
      <c r="C40" s="200"/>
      <c r="D40" s="12" t="s">
        <v>208</v>
      </c>
      <c r="E40" s="13" t="s">
        <v>209</v>
      </c>
      <c r="F40" s="14">
        <v>92000</v>
      </c>
      <c r="G40" s="201">
        <v>8000</v>
      </c>
      <c r="H40" s="201"/>
      <c r="I40" s="14">
        <v>100000</v>
      </c>
    </row>
    <row r="41" spans="1:9" ht="12.2" customHeight="1" x14ac:dyDescent="0.25">
      <c r="A41" s="3" t="s">
        <v>186</v>
      </c>
      <c r="B41" s="196" t="s">
        <v>0</v>
      </c>
      <c r="C41" s="196"/>
      <c r="D41" s="4" t="s">
        <v>0</v>
      </c>
      <c r="E41" s="5" t="s">
        <v>187</v>
      </c>
      <c r="F41" s="6">
        <v>1273407.68</v>
      </c>
      <c r="G41" s="197">
        <v>-4000</v>
      </c>
      <c r="H41" s="197"/>
      <c r="I41" s="6">
        <v>1269407.68</v>
      </c>
    </row>
    <row r="42" spans="1:9" ht="12.2" customHeight="1" x14ac:dyDescent="0.25">
      <c r="A42" s="7" t="s">
        <v>0</v>
      </c>
      <c r="B42" s="198" t="s">
        <v>190</v>
      </c>
      <c r="C42" s="198"/>
      <c r="D42" s="8" t="s">
        <v>0</v>
      </c>
      <c r="E42" s="9" t="s">
        <v>191</v>
      </c>
      <c r="F42" s="10">
        <v>773633.68</v>
      </c>
      <c r="G42" s="199">
        <v>-4000</v>
      </c>
      <c r="H42" s="199"/>
      <c r="I42" s="10">
        <v>769633.68</v>
      </c>
    </row>
    <row r="43" spans="1:9" ht="34.5" customHeight="1" x14ac:dyDescent="0.25">
      <c r="A43" s="11" t="s">
        <v>0</v>
      </c>
      <c r="B43" s="200" t="s">
        <v>0</v>
      </c>
      <c r="C43" s="200"/>
      <c r="D43" s="12" t="s">
        <v>210</v>
      </c>
      <c r="E43" s="13" t="s">
        <v>211</v>
      </c>
      <c r="F43" s="14">
        <v>4520</v>
      </c>
      <c r="G43" s="201">
        <v>-1000</v>
      </c>
      <c r="H43" s="201"/>
      <c r="I43" s="14">
        <v>3520</v>
      </c>
    </row>
    <row r="44" spans="1:9" ht="12.2" customHeight="1" x14ac:dyDescent="0.25">
      <c r="A44" s="11" t="s">
        <v>0</v>
      </c>
      <c r="B44" s="200" t="s">
        <v>0</v>
      </c>
      <c r="C44" s="200"/>
      <c r="D44" s="12" t="s">
        <v>212</v>
      </c>
      <c r="E44" s="13" t="s">
        <v>213</v>
      </c>
      <c r="F44" s="14">
        <v>15000</v>
      </c>
      <c r="G44" s="201">
        <v>-3000</v>
      </c>
      <c r="H44" s="201"/>
      <c r="I44" s="14">
        <v>12000</v>
      </c>
    </row>
    <row r="45" spans="1:9" ht="12.2" customHeight="1" x14ac:dyDescent="0.25">
      <c r="A45" s="3" t="s">
        <v>143</v>
      </c>
      <c r="B45" s="196" t="s">
        <v>0</v>
      </c>
      <c r="C45" s="196"/>
      <c r="D45" s="4" t="s">
        <v>0</v>
      </c>
      <c r="E45" s="5" t="s">
        <v>144</v>
      </c>
      <c r="F45" s="6">
        <v>2473024.2799999998</v>
      </c>
      <c r="G45" s="197">
        <v>1400</v>
      </c>
      <c r="H45" s="197"/>
      <c r="I45" s="6">
        <v>2474424.2799999998</v>
      </c>
    </row>
    <row r="46" spans="1:9" ht="12.2" customHeight="1" x14ac:dyDescent="0.25">
      <c r="A46" s="7" t="s">
        <v>0</v>
      </c>
      <c r="B46" s="198" t="s">
        <v>145</v>
      </c>
      <c r="C46" s="198"/>
      <c r="D46" s="8" t="s">
        <v>0</v>
      </c>
      <c r="E46" s="9" t="s">
        <v>146</v>
      </c>
      <c r="F46" s="10">
        <v>1617505.28</v>
      </c>
      <c r="G46" s="199">
        <v>1400</v>
      </c>
      <c r="H46" s="199"/>
      <c r="I46" s="10">
        <v>1618905.28</v>
      </c>
    </row>
    <row r="47" spans="1:9" ht="12.2" customHeight="1" x14ac:dyDescent="0.25">
      <c r="A47" s="11" t="s">
        <v>0</v>
      </c>
      <c r="B47" s="200" t="s">
        <v>0</v>
      </c>
      <c r="C47" s="200"/>
      <c r="D47" s="12" t="s">
        <v>21</v>
      </c>
      <c r="E47" s="13" t="s">
        <v>22</v>
      </c>
      <c r="F47" s="14">
        <v>8050.28</v>
      </c>
      <c r="G47" s="201">
        <v>2400</v>
      </c>
      <c r="H47" s="201"/>
      <c r="I47" s="14">
        <v>10450.280000000001</v>
      </c>
    </row>
    <row r="48" spans="1:9" ht="12.2" customHeight="1" x14ac:dyDescent="0.25">
      <c r="A48" s="11" t="s">
        <v>0</v>
      </c>
      <c r="B48" s="200" t="s">
        <v>0</v>
      </c>
      <c r="C48" s="200"/>
      <c r="D48" s="12" t="s">
        <v>206</v>
      </c>
      <c r="E48" s="13" t="s">
        <v>207</v>
      </c>
      <c r="F48" s="14">
        <v>1500</v>
      </c>
      <c r="G48" s="201">
        <v>-1000</v>
      </c>
      <c r="H48" s="201"/>
      <c r="I48" s="14">
        <v>500</v>
      </c>
    </row>
    <row r="49" spans="1:9" ht="13.7" customHeight="1" x14ac:dyDescent="0.25">
      <c r="A49" s="202" t="s">
        <v>14</v>
      </c>
      <c r="B49" s="202"/>
      <c r="C49" s="202"/>
      <c r="D49" s="202"/>
      <c r="E49" s="202"/>
      <c r="F49" s="15">
        <v>102101854.75</v>
      </c>
      <c r="G49" s="203">
        <v>-29495</v>
      </c>
      <c r="H49" s="203"/>
      <c r="I49" s="15">
        <v>102072359.75</v>
      </c>
    </row>
    <row r="50" spans="1:9" ht="69.95" customHeight="1" x14ac:dyDescent="0.25"/>
    <row r="51" spans="1:9" ht="13.7" customHeight="1" x14ac:dyDescent="0.25">
      <c r="A51" s="242" t="s">
        <v>13</v>
      </c>
      <c r="B51" s="242"/>
      <c r="H51" s="243" t="s">
        <v>122</v>
      </c>
      <c r="I51" s="243"/>
    </row>
  </sheetData>
  <mergeCells count="98">
    <mergeCell ref="A2:J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6:C26"/>
    <mergeCell ref="G26:H26"/>
    <mergeCell ref="B27:C27"/>
    <mergeCell ref="G27:H27"/>
    <mergeCell ref="B23:C23"/>
    <mergeCell ref="G23:H23"/>
    <mergeCell ref="B24:C24"/>
    <mergeCell ref="G24:H24"/>
    <mergeCell ref="B25:C25"/>
    <mergeCell ref="G25:H25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G45:H45"/>
    <mergeCell ref="B40:C40"/>
    <mergeCell ref="G40:H40"/>
    <mergeCell ref="B41:C41"/>
    <mergeCell ref="G41:H41"/>
    <mergeCell ref="B42:C42"/>
    <mergeCell ref="G42:H42"/>
    <mergeCell ref="A49:E49"/>
    <mergeCell ref="G49:H49"/>
    <mergeCell ref="A51:B51"/>
    <mergeCell ref="H51:I51"/>
    <mergeCell ref="A1:K1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</mergeCells>
  <pageMargins left="0.39" right="0.39" top="0.39" bottom="0.39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6) doch.i wyd.FPOU</vt:lpstr>
      <vt:lpstr>5) zadania inwestycyjne</vt:lpstr>
      <vt:lpstr>4) dotacje udzielna przez pow.</vt:lpstr>
      <vt:lpstr>3) zadania remontowe</vt:lpstr>
      <vt:lpstr>2) wydatki</vt:lpstr>
      <vt:lpstr>1) dochody</vt:lpstr>
      <vt:lpstr>'4) dotacje udzielna przez pow.'!Obszar_wydruku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Małkiewicz</dc:creator>
  <cp:lastModifiedBy>Barbara Małkiewicz</cp:lastModifiedBy>
  <cp:lastPrinted>2023-07-04T08:12:18Z</cp:lastPrinted>
  <dcterms:created xsi:type="dcterms:W3CDTF">2019-12-11T07:49:32Z</dcterms:created>
  <dcterms:modified xsi:type="dcterms:W3CDTF">2023-07-04T08:12:31Z</dcterms:modified>
</cp:coreProperties>
</file>