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kiewicz.b\Desktop\Moje dokumenty\Uchwały Zarządu Powiatu\rok 2022\Załączniki do Uchwał\"/>
    </mc:Choice>
  </mc:AlternateContent>
  <xr:revisionPtr revIDLastSave="0" documentId="13_ncr:1_{A5EA1DD7-9C2D-4F30-B92D-4521C83B5B9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4) dotacje udzielna przez pow." sheetId="48" r:id="rId1"/>
    <sheet name="wydatki" sheetId="47" r:id="rId2"/>
  </sheets>
  <definedNames>
    <definedName name="_1bez_nazwy" localSheetId="0">#REF!</definedName>
    <definedName name="_1bez_nazwy">#REF!</definedName>
    <definedName name="_xlnm._FilterDatabase" localSheetId="0" hidden="1">'4) dotacje udzielna przez pow.'!$A$1:$D$72</definedName>
    <definedName name="bez_nazwy" localSheetId="0">#REF!</definedName>
    <definedName name="bez_nazwy">#REF!</definedName>
    <definedName name="bez_nazwy_1" localSheetId="0">#REF!</definedName>
    <definedName name="bez_nazwy_1">#REF!</definedName>
    <definedName name="Excel_BuiltIn__FilterDatabase_12">#REF!</definedName>
    <definedName name="Excel_BuiltIn__FilterDatabase_2">#REF!</definedName>
    <definedName name="Excel_BuiltIn__FilterDatabase_23" localSheetId="0">#REF!</definedName>
    <definedName name="Excel_BuiltIn__FilterDatabase_23">#REF!</definedName>
    <definedName name="Excel_BuiltIn__FilterDatabase_3">#REF!</definedName>
    <definedName name="Excel_BuiltIn__FilterDatabase_5">#REF!</definedName>
    <definedName name="Excel_BuiltIn__FilterDatabase_6">#REF!</definedName>
    <definedName name="Excel_BuiltIn__FilterDatabase_7">#REF!</definedName>
    <definedName name="Excel_BuiltIn_Print_Area_1_1" localSheetId="0">#REF!</definedName>
    <definedName name="Excel_BuiltIn_Print_Area_1_1">#REF!</definedName>
    <definedName name="Excel_BuiltIn_Print_Area_10" localSheetId="0">#REF!</definedName>
    <definedName name="Excel_BuiltIn_Print_Area_10">#REF!</definedName>
    <definedName name="Excel_BuiltIn_Print_Area_10_1">#REF!</definedName>
    <definedName name="Excel_BuiltIn_Print_Area_11" localSheetId="0">#REF!</definedName>
    <definedName name="Excel_BuiltIn_Print_Area_11">#REF!</definedName>
    <definedName name="Excel_BuiltIn_Print_Area_12" localSheetId="0">#REF!</definedName>
    <definedName name="Excel_BuiltIn_Print_Area_12">#REF!</definedName>
    <definedName name="Excel_BuiltIn_Print_Area_12_1">#REF!</definedName>
    <definedName name="Excel_BuiltIn_Print_Area_13" localSheetId="0">#REF!</definedName>
    <definedName name="Excel_BuiltIn_Print_Area_13">#REF!</definedName>
    <definedName name="Excel_BuiltIn_Print_Area_14" localSheetId="0">#REF!</definedName>
    <definedName name="Excel_BuiltIn_Print_Area_14">#REF!</definedName>
    <definedName name="Excel_BuiltIn_Print_Area_15" localSheetId="0">#REF!</definedName>
    <definedName name="Excel_BuiltIn_Print_Area_15">#REF!</definedName>
    <definedName name="Excel_BuiltIn_Print_Area_16" localSheetId="0">#REF!</definedName>
    <definedName name="Excel_BuiltIn_Print_Area_16">#REF!</definedName>
    <definedName name="Excel_BuiltIn_Print_Area_17" localSheetId="0">#REF!</definedName>
    <definedName name="Excel_BuiltIn_Print_Area_17">#REF!</definedName>
    <definedName name="Excel_BuiltIn_Print_Area_18" localSheetId="0">#REF!</definedName>
    <definedName name="Excel_BuiltIn_Print_Area_18">#REF!</definedName>
    <definedName name="Excel_BuiltIn_Print_Area_19" localSheetId="0">#REF!</definedName>
    <definedName name="Excel_BuiltIn_Print_Area_19">#REF!</definedName>
    <definedName name="Excel_BuiltIn_Print_Area_20" localSheetId="0">#REF!</definedName>
    <definedName name="Excel_BuiltIn_Print_Area_20">#REF!</definedName>
    <definedName name="Excel_BuiltIn_Print_Area_21" localSheetId="0">#REF!</definedName>
    <definedName name="Excel_BuiltIn_Print_Area_21">#REF!</definedName>
    <definedName name="Excel_BuiltIn_Print_Area_22" localSheetId="0">#REF!</definedName>
    <definedName name="Excel_BuiltIn_Print_Area_22">#REF!</definedName>
    <definedName name="Excel_BuiltIn_Print_Area_23" localSheetId="0">#REF!</definedName>
    <definedName name="Excel_BuiltIn_Print_Area_23">#REF!</definedName>
    <definedName name="Excel_BuiltIn_Print_Area_24" localSheetId="0">#REF!</definedName>
    <definedName name="Excel_BuiltIn_Print_Area_24">#REF!</definedName>
    <definedName name="Excel_BuiltIn_Print_Area_25" localSheetId="0">#REF!</definedName>
    <definedName name="Excel_BuiltIn_Print_Area_25">#REF!</definedName>
    <definedName name="Excel_BuiltIn_Print_Area_27" localSheetId="0">#REF!</definedName>
    <definedName name="Excel_BuiltIn_Print_Area_27">#REF!</definedName>
    <definedName name="Excel_BuiltIn_Print_Area_28" localSheetId="0">#REF!</definedName>
    <definedName name="Excel_BuiltIn_Print_Area_28">#REF!</definedName>
    <definedName name="Excel_BuiltIn_Print_Area_3_1" localSheetId="0">#REF!</definedName>
    <definedName name="Excel_BuiltIn_Print_Area_3_1">#REF!</definedName>
    <definedName name="Excel_BuiltIn_Print_Area_4_1" localSheetId="0">#REF!</definedName>
    <definedName name="Excel_BuiltIn_Print_Area_4_1">#REF!</definedName>
    <definedName name="Excel_BuiltIn_Print_Area_5_1">#REF!</definedName>
    <definedName name="Excel_BuiltIn_Print_Area_6_1">#REF!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_xlnm.Print_Area" localSheetId="0">'4) dotacje udzielna przez pow.'!$A$1:$K$72</definedName>
  </definedNames>
  <calcPr calcId="191029"/>
</workbook>
</file>

<file path=xl/calcChain.xml><?xml version="1.0" encoding="utf-8"?>
<calcChain xmlns="http://schemas.openxmlformats.org/spreadsheetml/2006/main">
  <c r="H71" i="48" l="1"/>
  <c r="D71" i="48"/>
  <c r="D70" i="48"/>
  <c r="K69" i="48"/>
  <c r="J69" i="48"/>
  <c r="I69" i="48"/>
  <c r="H69" i="48"/>
  <c r="F69" i="48"/>
  <c r="E69" i="48"/>
  <c r="D69" i="48"/>
  <c r="H68" i="48"/>
  <c r="H67" i="48" s="1"/>
  <c r="H66" i="48" s="1"/>
  <c r="K67" i="48"/>
  <c r="K66" i="48" s="1"/>
  <c r="J67" i="48"/>
  <c r="J66" i="48" s="1"/>
  <c r="I67" i="48"/>
  <c r="I66" i="48" s="1"/>
  <c r="F67" i="48"/>
  <c r="E67" i="48"/>
  <c r="D67" i="48"/>
  <c r="D66" i="48" s="1"/>
  <c r="G66" i="48"/>
  <c r="F66" i="48"/>
  <c r="E66" i="48"/>
  <c r="H65" i="48"/>
  <c r="D65" i="48"/>
  <c r="H64" i="48"/>
  <c r="D64" i="48"/>
  <c r="D62" i="48" s="1"/>
  <c r="H63" i="48"/>
  <c r="D63" i="48"/>
  <c r="K62" i="48"/>
  <c r="J62" i="48"/>
  <c r="J56" i="48" s="1"/>
  <c r="I62" i="48"/>
  <c r="I56" i="48" s="1"/>
  <c r="H62" i="48"/>
  <c r="H56" i="48" s="1"/>
  <c r="G62" i="48"/>
  <c r="F62" i="48"/>
  <c r="E62" i="48"/>
  <c r="D61" i="48"/>
  <c r="F60" i="48"/>
  <c r="D60" i="48" s="1"/>
  <c r="D59" i="48"/>
  <c r="D58" i="48"/>
  <c r="F57" i="48"/>
  <c r="F56" i="48" s="1"/>
  <c r="E57" i="48"/>
  <c r="E56" i="48" s="1"/>
  <c r="D57" i="48"/>
  <c r="K56" i="48"/>
  <c r="D55" i="48"/>
  <c r="F54" i="48"/>
  <c r="D54" i="48"/>
  <c r="D53" i="48"/>
  <c r="D52" i="48" s="1"/>
  <c r="F52" i="48"/>
  <c r="F51" i="48" s="1"/>
  <c r="E52" i="48"/>
  <c r="E51" i="48" s="1"/>
  <c r="K51" i="48"/>
  <c r="J51" i="48"/>
  <c r="I51" i="48"/>
  <c r="H51" i="48"/>
  <c r="H50" i="48"/>
  <c r="I49" i="48"/>
  <c r="I48" i="48" s="1"/>
  <c r="I47" i="48" s="1"/>
  <c r="H49" i="48"/>
  <c r="H48" i="48" s="1"/>
  <c r="H47" i="48" s="1"/>
  <c r="H46" i="48"/>
  <c r="I45" i="48"/>
  <c r="I44" i="48" s="1"/>
  <c r="H45" i="48"/>
  <c r="H44" i="48" s="1"/>
  <c r="D43" i="48"/>
  <c r="D42" i="48"/>
  <c r="D41" i="48"/>
  <c r="F40" i="48"/>
  <c r="F33" i="48" s="1"/>
  <c r="E40" i="48"/>
  <c r="H39" i="48"/>
  <c r="H37" i="48" s="1"/>
  <c r="H36" i="48" s="1"/>
  <c r="H38" i="48"/>
  <c r="I37" i="48"/>
  <c r="I36" i="48"/>
  <c r="H35" i="48"/>
  <c r="I34" i="48"/>
  <c r="I33" i="48" s="1"/>
  <c r="H34" i="48"/>
  <c r="H33" i="48" s="1"/>
  <c r="K31" i="48"/>
  <c r="H31" i="48"/>
  <c r="K30" i="48"/>
  <c r="H30" i="48"/>
  <c r="H29" i="48"/>
  <c r="D29" i="48"/>
  <c r="H28" i="48"/>
  <c r="H26" i="48" s="1"/>
  <c r="H25" i="48" s="1"/>
  <c r="D27" i="48"/>
  <c r="D26" i="48" s="1"/>
  <c r="K26" i="48"/>
  <c r="J26" i="48"/>
  <c r="I26" i="48"/>
  <c r="G26" i="48"/>
  <c r="F26" i="48"/>
  <c r="F25" i="48" s="1"/>
  <c r="D25" i="48" s="1"/>
  <c r="E26" i="48"/>
  <c r="K25" i="48"/>
  <c r="K72" i="48" s="1"/>
  <c r="J25" i="48"/>
  <c r="I25" i="48"/>
  <c r="H24" i="48"/>
  <c r="D24" i="48"/>
  <c r="K23" i="48"/>
  <c r="J23" i="48"/>
  <c r="I23" i="48"/>
  <c r="H23" i="48"/>
  <c r="H22" i="48" s="1"/>
  <c r="F23" i="48"/>
  <c r="F22" i="48" s="1"/>
  <c r="E23" i="48"/>
  <c r="E22" i="48" s="1"/>
  <c r="D23" i="48"/>
  <c r="D22" i="48" s="1"/>
  <c r="K22" i="48"/>
  <c r="J22" i="48"/>
  <c r="I22" i="48"/>
  <c r="G22" i="48"/>
  <c r="H21" i="48"/>
  <c r="D21" i="48"/>
  <c r="K20" i="48"/>
  <c r="K19" i="48" s="1"/>
  <c r="J20" i="48"/>
  <c r="J19" i="48" s="1"/>
  <c r="I20" i="48"/>
  <c r="I19" i="48" s="1"/>
  <c r="H20" i="48"/>
  <c r="H19" i="48" s="1"/>
  <c r="F20" i="48"/>
  <c r="F19" i="48" s="1"/>
  <c r="E20" i="48"/>
  <c r="D20" i="48"/>
  <c r="G19" i="48"/>
  <c r="E19" i="48"/>
  <c r="D19" i="48"/>
  <c r="H18" i="48"/>
  <c r="H17" i="48" s="1"/>
  <c r="H16" i="48" s="1"/>
  <c r="I17" i="48"/>
  <c r="I16" i="48" s="1"/>
  <c r="D15" i="48"/>
  <c r="D14" i="48"/>
  <c r="F13" i="48"/>
  <c r="E13" i="48"/>
  <c r="D13" i="48"/>
  <c r="D12" i="48"/>
  <c r="D11" i="48"/>
  <c r="D10" i="48" s="1"/>
  <c r="D6" i="48" s="1"/>
  <c r="G10" i="48"/>
  <c r="G6" i="48" s="1"/>
  <c r="G72" i="48" s="1"/>
  <c r="F10" i="48"/>
  <c r="E10" i="48"/>
  <c r="D9" i="48"/>
  <c r="D8" i="48"/>
  <c r="G7" i="48"/>
  <c r="F7" i="48"/>
  <c r="E7" i="48"/>
  <c r="D7" i="48"/>
  <c r="F6" i="48"/>
  <c r="E6" i="48"/>
  <c r="D40" i="48" l="1"/>
  <c r="D33" i="48" s="1"/>
  <c r="D72" i="48" s="1"/>
  <c r="H75" i="48" s="1"/>
  <c r="J72" i="48"/>
  <c r="E72" i="48"/>
  <c r="D51" i="48"/>
  <c r="D56" i="48"/>
  <c r="F72" i="48"/>
  <c r="I72" i="48"/>
  <c r="H72" i="48"/>
</calcChain>
</file>

<file path=xl/sharedStrings.xml><?xml version="1.0" encoding="utf-8"?>
<sst xmlns="http://schemas.openxmlformats.org/spreadsheetml/2006/main" count="561" uniqueCount="160">
  <si>
    <t/>
  </si>
  <si>
    <t>Dział</t>
  </si>
  <si>
    <t>Rozdział</t>
  </si>
  <si>
    <t>Paragraf</t>
  </si>
  <si>
    <t>Treść</t>
  </si>
  <si>
    <t>Przed zmianą</t>
  </si>
  <si>
    <t>Zmiana</t>
  </si>
  <si>
    <t>Po zmianie</t>
  </si>
  <si>
    <t>4210</t>
  </si>
  <si>
    <t>Zakup materiałów i wyposażenia</t>
  </si>
  <si>
    <t>4010</t>
  </si>
  <si>
    <t>Wynagrodzenia osobowe pracowników</t>
  </si>
  <si>
    <t>Razem:</t>
  </si>
  <si>
    <t>ZMIANY W PLANIE WYDATKÓW BUDŻETOWYCH</t>
  </si>
  <si>
    <t>4300</t>
  </si>
  <si>
    <t>Zakup usług pozostałych</t>
  </si>
  <si>
    <t>Podróże służbowe krajowe</t>
  </si>
  <si>
    <t>4710</t>
  </si>
  <si>
    <t>Wpłaty na PPK finansowane przez podmiot zatrudniający</t>
  </si>
  <si>
    <t>4700</t>
  </si>
  <si>
    <t>750</t>
  </si>
  <si>
    <t>Administracja publiczna</t>
  </si>
  <si>
    <t>700</t>
  </si>
  <si>
    <t>Gospodarka mieszkaniowa</t>
  </si>
  <si>
    <t>70005</t>
  </si>
  <si>
    <t>Gospodarka gruntami i nieruchomościami</t>
  </si>
  <si>
    <t>Szkolenia pracowników niebędących członkami korpusu służby cywilnej</t>
  </si>
  <si>
    <t>Pozostała działalność</t>
  </si>
  <si>
    <t>4110</t>
  </si>
  <si>
    <t>Składki na ubezpieczenia społeczne</t>
  </si>
  <si>
    <t>4120</t>
  </si>
  <si>
    <t>Składki na Fundusz Pracy oraz Fundusz Solidarnościowy</t>
  </si>
  <si>
    <t>710</t>
  </si>
  <si>
    <t>Działalność usługowa</t>
  </si>
  <si>
    <t>71012</t>
  </si>
  <si>
    <t>Zadania z zakresu geodezji i kartografii</t>
  </si>
  <si>
    <t>75020</t>
  </si>
  <si>
    <t>Starostwa powiatowe</t>
  </si>
  <si>
    <t>4280</t>
  </si>
  <si>
    <t>Zakup usług zdrowotnych</t>
  </si>
  <si>
    <t>75085</t>
  </si>
  <si>
    <t>Wspólna obsługa jednostek samorządu terytorialnego</t>
  </si>
  <si>
    <t>4260</t>
  </si>
  <si>
    <t>Zakup energii</t>
  </si>
  <si>
    <t>4430</t>
  </si>
  <si>
    <t>Różne opłaty i składki</t>
  </si>
  <si>
    <t>852</t>
  </si>
  <si>
    <t>Pomoc społeczna</t>
  </si>
  <si>
    <t>85202</t>
  </si>
  <si>
    <t>Domy pomocy społecznej</t>
  </si>
  <si>
    <t>4220</t>
  </si>
  <si>
    <t>Zakup środków żywności</t>
  </si>
  <si>
    <t>855</t>
  </si>
  <si>
    <t>Rodzina</t>
  </si>
  <si>
    <t>853</t>
  </si>
  <si>
    <t>Pozostałe zadania w zakresie polityki społecznej</t>
  </si>
  <si>
    <t>85333</t>
  </si>
  <si>
    <t>Powiatowe urzędy pracy</t>
  </si>
  <si>
    <t>801</t>
  </si>
  <si>
    <t>Oświata i wychowanie</t>
  </si>
  <si>
    <t>75011</t>
  </si>
  <si>
    <t>Urzędy wojewódzkie</t>
  </si>
  <si>
    <t>75019</t>
  </si>
  <si>
    <t>Rady powiatów</t>
  </si>
  <si>
    <t>4170</t>
  </si>
  <si>
    <t>Wynagrodzenia bezosobowe</t>
  </si>
  <si>
    <t>4140</t>
  </si>
  <si>
    <t>Wpłaty na Państwowy Fundusz Rehabilitacji Osób Niepełnosprawnych</t>
  </si>
  <si>
    <t>4410</t>
  </si>
  <si>
    <t>75095</t>
  </si>
  <si>
    <t>4360</t>
  </si>
  <si>
    <t>Opłaty z tytułu zakupu usług telekomunikacyjnych</t>
  </si>
  <si>
    <t>80102</t>
  </si>
  <si>
    <t>Szkoły podstawowe specjalne</t>
  </si>
  <si>
    <t>4790</t>
  </si>
  <si>
    <t>Wynagrodzenia osobowe nauczycieli</t>
  </si>
  <si>
    <t>80115</t>
  </si>
  <si>
    <t>Technika</t>
  </si>
  <si>
    <t>80117</t>
  </si>
  <si>
    <t>Branżowe szkoły I i II stopnia</t>
  </si>
  <si>
    <t>80120</t>
  </si>
  <si>
    <t>Licea ogólnokształcące</t>
  </si>
  <si>
    <t>80132</t>
  </si>
  <si>
    <t>Szkoły artystyczne</t>
  </si>
  <si>
    <t>80134</t>
  </si>
  <si>
    <t>Szkoły zawodowe specjalne</t>
  </si>
  <si>
    <t>80140</t>
  </si>
  <si>
    <t>Placówki kształcenia ustawicznego i centra kształcenia zawodowego</t>
  </si>
  <si>
    <t>80152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</si>
  <si>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stopnia i klasach dotychczasowej zasadniczej szkoły zawodowej prowadzonych w branżowych szkołach I stopnia oraz szkołach artystycznych</t>
  </si>
  <si>
    <t>85321</t>
  </si>
  <si>
    <t>Zespoły do spraw orzekania o niepełnosprawności</t>
  </si>
  <si>
    <t>4440</t>
  </si>
  <si>
    <t>Odpisy na zakładowy fundusz świadczeń socjalnych</t>
  </si>
  <si>
    <t>854</t>
  </si>
  <si>
    <t>Edukacyjna opieka wychowawcza</t>
  </si>
  <si>
    <t>85406</t>
  </si>
  <si>
    <t>Poradnie psychologiczno-pedagogiczne, w tym poradnie specjalistyczne</t>
  </si>
  <si>
    <t>3030</t>
  </si>
  <si>
    <t>Różne wydatki na rzecz osób fizycznych</t>
  </si>
  <si>
    <t>85203</t>
  </si>
  <si>
    <t>Ośrodki wsparcia</t>
  </si>
  <si>
    <t>85218</t>
  </si>
  <si>
    <t>Powiatowe centra pomocy rodzinie</t>
  </si>
  <si>
    <t>85295</t>
  </si>
  <si>
    <t>85508</t>
  </si>
  <si>
    <t>Rodziny zastępcze</t>
  </si>
  <si>
    <t xml:space="preserve">Plan dotacji udzielanych z budżetu Powiatu Lipnowskiego na 2022 rok </t>
  </si>
  <si>
    <t xml:space="preserve">Dział </t>
  </si>
  <si>
    <t xml:space="preserve">Rozdział </t>
  </si>
  <si>
    <t>Opis</t>
  </si>
  <si>
    <t>Dotacje dla jednostek sektora finansów publicznych</t>
  </si>
  <si>
    <t>w tym:</t>
  </si>
  <si>
    <t>Dotacje dla jednostek spoza sektora finansów publicznych</t>
  </si>
  <si>
    <t>Dotacje podmiotowe</t>
  </si>
  <si>
    <t>Dotacje celowe związane z realizacją zadań jst</t>
  </si>
  <si>
    <t>Dotacja przedmiotowa</t>
  </si>
  <si>
    <t>Dotacje przedmiotowe</t>
  </si>
  <si>
    <t>TRANSPORT I ŁĄCZNOŚĆ</t>
  </si>
  <si>
    <t>Lokalny transport zbiorowy</t>
  </si>
  <si>
    <t>§ 2650 - Dotacja przedmiotowa z budżetu dla samorządowego zakładu budżetowego</t>
  </si>
  <si>
    <t>§ 6210 - dotacje celowe z budżetu na finansowanie lub dofinansowanie kosztów realizacji inwestycji i zakupów inwestycyjnych samorządowych zakładów budżetowych</t>
  </si>
  <si>
    <t>Drogi publiczne gminne</t>
  </si>
  <si>
    <t>§ 2710 - Dotacje celowe na pomoc finansową udzielaną między jednostkami samorządu terytorilanego na dofinansowanie własnych zadań bieżących</t>
  </si>
  <si>
    <t>§ 6300 - dotacja celowa na pomoc finansową udzielaną między jednostkami samorządu terytorilanego na dofinansowanie własnych zadań inwestcyjnych i zakupów inwestycyjnych</t>
  </si>
  <si>
    <t>TURYSTYKA</t>
  </si>
  <si>
    <t>Zadania w zakresie upowszechniania turystyki</t>
  </si>
  <si>
    <t>§ 2580 - Dotacja podmiotowa z budżetu dla jednostek niezaliczanych do sektora finansów publicznych</t>
  </si>
  <si>
    <t>gospodarka gruntami i niruchomościami</t>
  </si>
  <si>
    <t>Informatyka</t>
  </si>
  <si>
    <t xml:space="preserve">§ 2339 - dotacja celowa przekazana do samorządu województwa na zadania bieżące realizowane na podstawie porozumień (umów) między jednostakmi samorządu teryrorialnego </t>
  </si>
  <si>
    <t>BEZPIECZEŃSTWO PUBLICZNE I OCHRONA PRZECIWPOŻAROWA</t>
  </si>
  <si>
    <t>75412</t>
  </si>
  <si>
    <t>Ochotnicze straże pożarne</t>
  </si>
  <si>
    <t>§ 2820 - Dotacja celowa z budżetu na finansowanie lub dofinansowanie zadań zleconych do realizacji stowarzyszeniom</t>
  </si>
  <si>
    <t>§ 6230 - Dotacja celowa z budżetu na finansowanie lub dofinansowanie kosztów realizacji inwestycji i zakupów inwestycyjnych jednostek niezaliczanych do sektora finansów publicznych</t>
  </si>
  <si>
    <t>WYMIAR SPRAWIEDLIWOŚCI</t>
  </si>
  <si>
    <t>Nieodpłatna pomoc prawna</t>
  </si>
  <si>
    <t>OŚWIATA I WYCHOWANIE</t>
  </si>
  <si>
    <t>Szkoły policealne</t>
  </si>
  <si>
    <t>§ 2540 - Dotacja podmiotowa z budżetu dla niepublicznej jednostki systemu oświaty</t>
  </si>
  <si>
    <t>§ 2540 - Dotacja podmiotowa z budżetu dla niepublicznej jednostki systemu oświaty, w tym:</t>
  </si>
  <si>
    <t>Prywatne Wieczorowe Liceum Ogólnokształcące</t>
  </si>
  <si>
    <t>Niepubliczne Liceum Ogólnokształcące</t>
  </si>
  <si>
    <t>§ 2310 - Dotacja celowa przekazana gminie na zadania bieżące realizowane na podstawie porozumień (umów) między jednostkami samorządu terytorialnego</t>
  </si>
  <si>
    <t>POZOSTAŁE ZADANIA W ZAKRESIE POLITYKI SPOŁECZNEJ</t>
  </si>
  <si>
    <t>Rehabilitacja zawodowa i społeczna osób niepełnosprawnych</t>
  </si>
  <si>
    <t>Ośrodki rewalidacyjno-wychowawcze</t>
  </si>
  <si>
    <t>Niepubliczny Ośrodek Rehabilitacyjno-Edukacyjno-Wychowawczy w Wierzbicku</t>
  </si>
  <si>
    <t>Gospodarka komunalna i ochrona środowiska</t>
  </si>
  <si>
    <t>Utrzymanie zieleni w miastach i gminach</t>
  </si>
  <si>
    <t>Oświetlenie ulic, placów i dróg</t>
  </si>
  <si>
    <t>KULTURA I OCHRONA DZIEDZICTWA NARODOWEGO</t>
  </si>
  <si>
    <t>Domy i ośrodki kultury, świetlice i kluby</t>
  </si>
  <si>
    <t>Biblioteki</t>
  </si>
  <si>
    <t>KULTURA FIZYCZNA</t>
  </si>
  <si>
    <t>Zadania w zakresie kultury fizycznej</t>
  </si>
  <si>
    <t>OGÓŁEM DOTACJE</t>
  </si>
  <si>
    <t>Załącznik nr 2 do Uchwały Nr 566/2022 Zarządu Powiatu w Lipnie z dnia 30.12.2022 r.</t>
  </si>
  <si>
    <t>Załącznik nr 1do Uchwały Nr 566/2022 Zarządu Powiatu w Lipnie z dnia 30.12.2022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</si>
</sst>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z_ł_-;\-* #,##0\ _z_ł_-;_-* &quot;- &quot;_z_ł_-;_-@_-"/>
  </numFmts>
  <fonts count="26" x14ac:knownFonts="1">
    <font>
      <sz val="8"/>
      <color rgb="FF000000"/>
      <name val="Tahoma"/>
    </font>
    <font>
      <sz val="11"/>
      <color theme="1"/>
      <name val="Calibri"/>
      <family val="2"/>
      <charset val="238"/>
      <scheme val="minor"/>
    </font>
    <font>
      <sz val="8.25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0"/>
      <color rgb="FF000000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</font>
    <font>
      <b/>
      <i/>
      <sz val="8.25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7"/>
      <color rgb="FF000000"/>
      <name val="Arial"/>
    </font>
    <font>
      <sz val="8.25"/>
      <color rgb="FF000000"/>
      <name val="Arial"/>
    </font>
    <font>
      <b/>
      <sz val="9"/>
      <color rgb="FF000000"/>
      <name val="Arial"/>
    </font>
    <font>
      <b/>
      <sz val="8.25"/>
      <color rgb="FF000000"/>
      <name val="Arial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2"/>
      <color indexed="25"/>
      <name val="Times New Roman"/>
      <family val="1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5"/>
      <color indexed="8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A9A9A9"/>
      </patternFill>
    </fill>
    <fill>
      <patternFill patternType="solid">
        <fgColor rgb="FFD3D3D3"/>
      </patternFill>
    </fill>
    <fill>
      <patternFill patternType="solid">
        <fgColor rgb="FFFFFFFF"/>
      </patternFill>
    </fill>
    <fill>
      <patternFill patternType="solid">
        <fgColor indexed="43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FFFF99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indexed="9"/>
        <bgColor indexed="0"/>
      </patternFill>
    </fill>
    <fill>
      <patternFill patternType="solid">
        <fgColor indexed="43"/>
        <bgColor indexed="41"/>
      </patternFill>
    </fill>
    <fill>
      <patternFill patternType="solid">
        <fgColor theme="0"/>
        <bgColor indexed="0"/>
      </patternFill>
    </fill>
    <fill>
      <patternFill patternType="solid">
        <fgColor indexed="9"/>
        <bgColor indexed="41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41"/>
      </patternFill>
    </fill>
    <fill>
      <patternFill patternType="solid">
        <fgColor rgb="FFFFFF99"/>
        <bgColor indexed="42"/>
      </patternFill>
    </fill>
    <fill>
      <patternFill patternType="solid">
        <fgColor theme="0"/>
        <bgColor indexed="41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64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</borders>
  <cellStyleXfs count="14">
    <xf numFmtId="0" fontId="0" fillId="0" borderId="0"/>
    <xf numFmtId="0" fontId="4" fillId="0" borderId="4"/>
    <xf numFmtId="0" fontId="6" fillId="0" borderId="4" applyNumberFormat="0" applyFill="0" applyBorder="0" applyAlignment="0" applyProtection="0">
      <alignment vertical="top"/>
    </xf>
    <xf numFmtId="0" fontId="7" fillId="0" borderId="4" applyNumberFormat="0" applyFill="0" applyBorder="0" applyAlignment="0" applyProtection="0">
      <alignment vertical="top"/>
    </xf>
    <xf numFmtId="0" fontId="8" fillId="0" borderId="4"/>
    <xf numFmtId="0" fontId="1" fillId="0" borderId="4"/>
    <xf numFmtId="0" fontId="15" fillId="0" borderId="4"/>
    <xf numFmtId="0" fontId="8" fillId="0" borderId="4"/>
    <xf numFmtId="0" fontId="16" fillId="0" borderId="4"/>
    <xf numFmtId="0" fontId="18" fillId="0" borderId="4"/>
    <xf numFmtId="0" fontId="6" fillId="0" borderId="4" applyNumberFormat="0" applyFill="0" applyBorder="0" applyAlignment="0" applyProtection="0">
      <alignment vertical="top"/>
    </xf>
    <xf numFmtId="0" fontId="6" fillId="0" borderId="4" applyNumberFormat="0" applyFill="0" applyBorder="0" applyAlignment="0" applyProtection="0">
      <alignment vertical="top"/>
    </xf>
    <xf numFmtId="0" fontId="18" fillId="0" borderId="4"/>
    <xf numFmtId="0" fontId="18" fillId="0" borderId="4"/>
  </cellStyleXfs>
  <cellXfs count="206">
    <xf numFmtId="0" fontId="0" fillId="0" borderId="0" xfId="0" applyAlignment="1">
      <alignment horizontal="left" vertical="top" wrapText="1"/>
    </xf>
    <xf numFmtId="0" fontId="8" fillId="4" borderId="4" xfId="4" applyFill="1" applyAlignment="1">
      <alignment horizontal="left" vertical="top" wrapText="1"/>
    </xf>
    <xf numFmtId="0" fontId="2" fillId="4" borderId="5" xfId="0" applyFont="1" applyFill="1" applyBorder="1" applyAlignment="1">
      <alignment horizontal="left" vertical="center" wrapText="1"/>
    </xf>
    <xf numFmtId="39" fontId="2" fillId="4" borderId="5" xfId="0" applyNumberFormat="1" applyFont="1" applyFill="1" applyBorder="1" applyAlignment="1">
      <alignment horizontal="right" vertical="center" wrapText="1"/>
    </xf>
    <xf numFmtId="0" fontId="13" fillId="4" borderId="5" xfId="4" applyFont="1" applyFill="1" applyBorder="1" applyAlignment="1">
      <alignment horizontal="center" vertical="center" wrapText="1"/>
    </xf>
    <xf numFmtId="0" fontId="14" fillId="2" borderId="5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14" fillId="2" borderId="5" xfId="4" applyFont="1" applyFill="1" applyBorder="1" applyAlignment="1">
      <alignment horizontal="left" vertical="center" wrapText="1"/>
    </xf>
    <xf numFmtId="39" fontId="14" fillId="2" borderId="5" xfId="4" applyNumberFormat="1" applyFont="1" applyFill="1" applyBorder="1" applyAlignment="1">
      <alignment horizontal="right" vertical="center" wrapText="1"/>
    </xf>
    <xf numFmtId="0" fontId="11" fillId="4" borderId="1" xfId="4" applyFont="1" applyFill="1" applyBorder="1" applyAlignment="1">
      <alignment horizontal="center" vertical="center" wrapText="1"/>
    </xf>
    <xf numFmtId="0" fontId="12" fillId="3" borderId="3" xfId="4" applyFont="1" applyFill="1" applyBorder="1" applyAlignment="1">
      <alignment horizontal="center" vertical="center" wrapText="1"/>
    </xf>
    <xf numFmtId="0" fontId="12" fillId="3" borderId="5" xfId="4" applyFont="1" applyFill="1" applyBorder="1" applyAlignment="1">
      <alignment horizontal="left" vertical="center" wrapText="1"/>
    </xf>
    <xf numFmtId="39" fontId="12" fillId="3" borderId="5" xfId="4" applyNumberFormat="1" applyFont="1" applyFill="1" applyBorder="1" applyAlignment="1">
      <alignment horizontal="right" vertical="center" wrapText="1"/>
    </xf>
    <xf numFmtId="0" fontId="11" fillId="4" borderId="2" xfId="4" applyFont="1" applyFill="1" applyBorder="1" applyAlignment="1">
      <alignment horizontal="center" vertical="center" wrapText="1"/>
    </xf>
    <xf numFmtId="0" fontId="12" fillId="4" borderId="5" xfId="4" applyFont="1" applyFill="1" applyBorder="1" applyAlignment="1">
      <alignment horizontal="center" vertical="center" wrapText="1"/>
    </xf>
    <xf numFmtId="0" fontId="12" fillId="4" borderId="5" xfId="4" applyFont="1" applyFill="1" applyBorder="1" applyAlignment="1">
      <alignment horizontal="left" vertical="center" wrapText="1"/>
    </xf>
    <xf numFmtId="39" fontId="12" fillId="4" borderId="5" xfId="4" applyNumberFormat="1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39" fontId="9" fillId="4" borderId="5" xfId="0" applyNumberFormat="1" applyFont="1" applyFill="1" applyBorder="1" applyAlignment="1">
      <alignment horizontal="right" vertical="center" wrapText="1"/>
    </xf>
    <xf numFmtId="0" fontId="18" fillId="0" borderId="4" xfId="9" applyAlignment="1">
      <alignment wrapText="1"/>
    </xf>
    <xf numFmtId="0" fontId="18" fillId="0" borderId="4" xfId="9"/>
    <xf numFmtId="0" fontId="21" fillId="5" borderId="14" xfId="9" applyFont="1" applyFill="1" applyBorder="1" applyAlignment="1">
      <alignment horizontal="center" vertical="center" wrapText="1"/>
    </xf>
    <xf numFmtId="0" fontId="21" fillId="5" borderId="15" xfId="9" applyFont="1" applyFill="1" applyBorder="1" applyAlignment="1">
      <alignment horizontal="center" vertical="center" wrapText="1"/>
    </xf>
    <xf numFmtId="0" fontId="21" fillId="5" borderId="16" xfId="9" applyFont="1" applyFill="1" applyBorder="1" applyAlignment="1">
      <alignment horizontal="center" vertical="center" wrapText="1"/>
    </xf>
    <xf numFmtId="0" fontId="20" fillId="6" borderId="13" xfId="9" applyFont="1" applyFill="1" applyBorder="1" applyAlignment="1">
      <alignment horizontal="center" vertical="center"/>
    </xf>
    <xf numFmtId="0" fontId="20" fillId="6" borderId="14" xfId="9" applyFont="1" applyFill="1" applyBorder="1" applyAlignment="1">
      <alignment horizontal="center" vertical="center"/>
    </xf>
    <xf numFmtId="0" fontId="20" fillId="6" borderId="15" xfId="9" applyFont="1" applyFill="1" applyBorder="1" applyAlignment="1">
      <alignment horizontal="center" vertical="center"/>
    </xf>
    <xf numFmtId="0" fontId="20" fillId="6" borderId="16" xfId="9" applyFont="1" applyFill="1" applyBorder="1" applyAlignment="1">
      <alignment horizontal="center" vertical="center"/>
    </xf>
    <xf numFmtId="0" fontId="20" fillId="7" borderId="13" xfId="9" applyFont="1" applyFill="1" applyBorder="1" applyAlignment="1">
      <alignment horizontal="center" vertical="center"/>
    </xf>
    <xf numFmtId="0" fontId="20" fillId="7" borderId="14" xfId="9" applyFont="1" applyFill="1" applyBorder="1" applyAlignment="1">
      <alignment horizontal="center" vertical="center"/>
    </xf>
    <xf numFmtId="4" fontId="20" fillId="7" borderId="14" xfId="9" applyNumberFormat="1" applyFont="1" applyFill="1" applyBorder="1" applyAlignment="1">
      <alignment horizontal="right" vertical="center"/>
    </xf>
    <xf numFmtId="4" fontId="20" fillId="7" borderId="14" xfId="9" applyNumberFormat="1" applyFont="1" applyFill="1" applyBorder="1" applyAlignment="1">
      <alignment horizontal="center" vertical="center"/>
    </xf>
    <xf numFmtId="4" fontId="20" fillId="7" borderId="15" xfId="9" applyNumberFormat="1" applyFont="1" applyFill="1" applyBorder="1" applyAlignment="1">
      <alignment horizontal="center" vertical="center"/>
    </xf>
    <xf numFmtId="4" fontId="20" fillId="7" borderId="16" xfId="9" applyNumberFormat="1" applyFont="1" applyFill="1" applyBorder="1" applyAlignment="1">
      <alignment horizontal="center" vertical="center"/>
    </xf>
    <xf numFmtId="0" fontId="20" fillId="8" borderId="13" xfId="9" applyFont="1" applyFill="1" applyBorder="1" applyAlignment="1">
      <alignment horizontal="center" vertical="center"/>
    </xf>
    <xf numFmtId="0" fontId="20" fillId="8" borderId="14" xfId="9" applyFont="1" applyFill="1" applyBorder="1" applyAlignment="1">
      <alignment horizontal="center" vertical="center"/>
    </xf>
    <xf numFmtId="0" fontId="20" fillId="8" borderId="17" xfId="9" applyFont="1" applyFill="1" applyBorder="1" applyAlignment="1">
      <alignment horizontal="left" vertical="center"/>
    </xf>
    <xf numFmtId="4" fontId="20" fillId="8" borderId="14" xfId="9" applyNumberFormat="1" applyFont="1" applyFill="1" applyBorder="1" applyAlignment="1">
      <alignment horizontal="right" vertical="center"/>
    </xf>
    <xf numFmtId="4" fontId="20" fillId="8" borderId="14" xfId="9" applyNumberFormat="1" applyFont="1" applyFill="1" applyBorder="1" applyAlignment="1">
      <alignment horizontal="center" vertical="center"/>
    </xf>
    <xf numFmtId="4" fontId="20" fillId="8" borderId="15" xfId="9" applyNumberFormat="1" applyFont="1" applyFill="1" applyBorder="1" applyAlignment="1">
      <alignment horizontal="center" vertical="center"/>
    </xf>
    <xf numFmtId="4" fontId="20" fillId="8" borderId="16" xfId="9" applyNumberFormat="1" applyFont="1" applyFill="1" applyBorder="1" applyAlignment="1">
      <alignment horizontal="center" vertical="center"/>
    </xf>
    <xf numFmtId="0" fontId="20" fillId="8" borderId="15" xfId="9" applyFont="1" applyFill="1" applyBorder="1" applyAlignment="1">
      <alignment horizontal="center" vertical="center"/>
    </xf>
    <xf numFmtId="0" fontId="22" fillId="9" borderId="18" xfId="10" applyFont="1" applyFill="1" applyBorder="1" applyAlignment="1" applyProtection="1">
      <alignment vertical="center" wrapText="1" shrinkToFit="1"/>
      <protection locked="0"/>
    </xf>
    <xf numFmtId="4" fontId="22" fillId="9" borderId="19" xfId="10" applyNumberFormat="1" applyFont="1" applyFill="1" applyBorder="1" applyAlignment="1" applyProtection="1">
      <alignment horizontal="right" vertical="center" wrapText="1" shrinkToFit="1"/>
      <protection locked="0"/>
    </xf>
    <xf numFmtId="4" fontId="23" fillId="8" borderId="14" xfId="9" applyNumberFormat="1" applyFont="1" applyFill="1" applyBorder="1" applyAlignment="1">
      <alignment horizontal="right" vertical="center"/>
    </xf>
    <xf numFmtId="0" fontId="24" fillId="9" borderId="18" xfId="10" applyFont="1" applyFill="1" applyBorder="1" applyAlignment="1" applyProtection="1">
      <alignment vertical="center" wrapText="1" shrinkToFit="1"/>
      <protection locked="0"/>
    </xf>
    <xf numFmtId="4" fontId="24" fillId="9" borderId="19" xfId="10" applyNumberFormat="1" applyFont="1" applyFill="1" applyBorder="1" applyAlignment="1" applyProtection="1">
      <alignment horizontal="right" vertical="center" wrapText="1" shrinkToFit="1"/>
      <protection locked="0"/>
    </xf>
    <xf numFmtId="1" fontId="24" fillId="5" borderId="13" xfId="9" applyNumberFormat="1" applyFont="1" applyFill="1" applyBorder="1" applyAlignment="1">
      <alignment horizontal="center" vertical="center"/>
    </xf>
    <xf numFmtId="1" fontId="24" fillId="5" borderId="14" xfId="9" applyNumberFormat="1" applyFont="1" applyFill="1" applyBorder="1" applyAlignment="1">
      <alignment horizontal="center" vertical="center"/>
    </xf>
    <xf numFmtId="3" fontId="24" fillId="5" borderId="20" xfId="9" applyNumberFormat="1" applyFont="1" applyFill="1" applyBorder="1" applyAlignment="1">
      <alignment horizontal="center" vertical="center" wrapText="1"/>
    </xf>
    <xf numFmtId="4" fontId="20" fillId="5" borderId="14" xfId="9" applyNumberFormat="1" applyFont="1" applyFill="1" applyBorder="1" applyAlignment="1">
      <alignment horizontal="center" vertical="center"/>
    </xf>
    <xf numFmtId="4" fontId="24" fillId="10" borderId="14" xfId="9" applyNumberFormat="1" applyFont="1" applyFill="1" applyBorder="1" applyAlignment="1">
      <alignment vertical="center"/>
    </xf>
    <xf numFmtId="4" fontId="24" fillId="10" borderId="15" xfId="9" applyNumberFormat="1" applyFont="1" applyFill="1" applyBorder="1" applyAlignment="1">
      <alignment vertical="center"/>
    </xf>
    <xf numFmtId="4" fontId="20" fillId="5" borderId="16" xfId="9" applyNumberFormat="1" applyFont="1" applyFill="1" applyBorder="1" applyAlignment="1">
      <alignment horizontal="center" vertical="center"/>
    </xf>
    <xf numFmtId="1" fontId="24" fillId="0" borderId="13" xfId="9" applyNumberFormat="1" applyFont="1" applyBorder="1" applyAlignment="1">
      <alignment horizontal="center" vertical="center" wrapText="1"/>
    </xf>
    <xf numFmtId="1" fontId="24" fillId="0" borderId="14" xfId="9" applyNumberFormat="1" applyFont="1" applyBorder="1" applyAlignment="1">
      <alignment horizontal="center" vertical="center" wrapText="1"/>
    </xf>
    <xf numFmtId="0" fontId="24" fillId="0" borderId="14" xfId="9" applyFont="1" applyBorder="1" applyAlignment="1">
      <alignment horizontal="left" vertical="center" wrapText="1"/>
    </xf>
    <xf numFmtId="4" fontId="25" fillId="11" borderId="14" xfId="11" applyNumberFormat="1" applyFont="1" applyFill="1" applyBorder="1" applyAlignment="1" applyProtection="1">
      <alignment vertical="center" wrapText="1"/>
      <protection locked="0"/>
    </xf>
    <xf numFmtId="4" fontId="20" fillId="0" borderId="14" xfId="9" applyNumberFormat="1" applyFont="1" applyBorder="1" applyAlignment="1">
      <alignment horizontal="center" vertical="center"/>
    </xf>
    <xf numFmtId="4" fontId="24" fillId="12" borderId="14" xfId="9" applyNumberFormat="1" applyFont="1" applyFill="1" applyBorder="1" applyAlignment="1">
      <alignment vertical="center"/>
    </xf>
    <xf numFmtId="4" fontId="24" fillId="12" borderId="21" xfId="9" applyNumberFormat="1" applyFont="1" applyFill="1" applyBorder="1" applyAlignment="1">
      <alignment vertical="center"/>
    </xf>
    <xf numFmtId="4" fontId="20" fillId="0" borderId="16" xfId="9" applyNumberFormat="1" applyFont="1" applyBorder="1" applyAlignment="1">
      <alignment horizontal="center" vertical="center"/>
    </xf>
    <xf numFmtId="1" fontId="22" fillId="0" borderId="13" xfId="9" applyNumberFormat="1" applyFont="1" applyBorder="1" applyAlignment="1">
      <alignment horizontal="center" vertical="center"/>
    </xf>
    <xf numFmtId="1" fontId="22" fillId="0" borderId="14" xfId="9" applyNumberFormat="1" applyFont="1" applyBorder="1" applyAlignment="1">
      <alignment horizontal="center" vertical="center"/>
    </xf>
    <xf numFmtId="3" fontId="22" fillId="0" borderId="14" xfId="9" applyNumberFormat="1" applyFont="1" applyBorder="1" applyAlignment="1">
      <alignment horizontal="left" vertical="center" wrapText="1"/>
    </xf>
    <xf numFmtId="4" fontId="22" fillId="12" borderId="14" xfId="9" applyNumberFormat="1" applyFont="1" applyFill="1" applyBorder="1" applyAlignment="1">
      <alignment vertical="center"/>
    </xf>
    <xf numFmtId="4" fontId="23" fillId="12" borderId="14" xfId="9" applyNumberFormat="1" applyFont="1" applyFill="1" applyBorder="1" applyAlignment="1">
      <alignment vertical="center"/>
    </xf>
    <xf numFmtId="4" fontId="23" fillId="12" borderId="15" xfId="9" applyNumberFormat="1" applyFont="1" applyFill="1" applyBorder="1" applyAlignment="1">
      <alignment vertical="center"/>
    </xf>
    <xf numFmtId="4" fontId="23" fillId="12" borderId="18" xfId="9" applyNumberFormat="1" applyFont="1" applyFill="1" applyBorder="1" applyAlignment="1">
      <alignment vertical="center"/>
    </xf>
    <xf numFmtId="4" fontId="22" fillId="12" borderId="22" xfId="9" applyNumberFormat="1" applyFont="1" applyFill="1" applyBorder="1" applyAlignment="1">
      <alignment vertical="center"/>
    </xf>
    <xf numFmtId="4" fontId="20" fillId="5" borderId="14" xfId="9" applyNumberFormat="1" applyFont="1" applyFill="1" applyBorder="1" applyAlignment="1">
      <alignment horizontal="right" vertical="center"/>
    </xf>
    <xf numFmtId="4" fontId="24" fillId="10" borderId="16" xfId="9" applyNumberFormat="1" applyFont="1" applyFill="1" applyBorder="1" applyAlignment="1">
      <alignment vertical="center"/>
    </xf>
    <xf numFmtId="1" fontId="24" fillId="0" borderId="23" xfId="9" applyNumberFormat="1" applyFont="1" applyBorder="1" applyAlignment="1">
      <alignment horizontal="center" vertical="center"/>
    </xf>
    <xf numFmtId="1" fontId="24" fillId="0" borderId="14" xfId="9" applyNumberFormat="1" applyFont="1" applyBorder="1" applyAlignment="1">
      <alignment horizontal="center" vertical="center"/>
    </xf>
    <xf numFmtId="1" fontId="24" fillId="0" borderId="14" xfId="9" applyNumberFormat="1" applyFont="1" applyBorder="1" applyAlignment="1">
      <alignment horizontal="left" vertical="center"/>
    </xf>
    <xf numFmtId="4" fontId="20" fillId="12" borderId="14" xfId="9" applyNumberFormat="1" applyFont="1" applyFill="1" applyBorder="1" applyAlignment="1">
      <alignment vertical="center"/>
    </xf>
    <xf numFmtId="4" fontId="20" fillId="12" borderId="16" xfId="9" applyNumberFormat="1" applyFont="1" applyFill="1" applyBorder="1" applyAlignment="1">
      <alignment vertical="center"/>
    </xf>
    <xf numFmtId="1" fontId="22" fillId="0" borderId="19" xfId="9" applyNumberFormat="1" applyFont="1" applyBorder="1" applyAlignment="1">
      <alignment horizontal="center" vertical="center"/>
    </xf>
    <xf numFmtId="4" fontId="20" fillId="12" borderId="22" xfId="9" applyNumberFormat="1" applyFont="1" applyFill="1" applyBorder="1" applyAlignment="1">
      <alignment vertical="center"/>
    </xf>
    <xf numFmtId="1" fontId="22" fillId="0" borderId="14" xfId="9" applyNumberFormat="1" applyFont="1" applyBorder="1" applyAlignment="1">
      <alignment horizontal="left" vertical="center" wrapText="1"/>
    </xf>
    <xf numFmtId="4" fontId="24" fillId="10" borderId="24" xfId="9" applyNumberFormat="1" applyFont="1" applyFill="1" applyBorder="1" applyAlignment="1">
      <alignment vertical="center"/>
    </xf>
    <xf numFmtId="4" fontId="20" fillId="12" borderId="17" xfId="9" applyNumberFormat="1" applyFont="1" applyFill="1" applyBorder="1" applyAlignment="1">
      <alignment vertical="center"/>
    </xf>
    <xf numFmtId="4" fontId="20" fillId="12" borderId="25" xfId="9" applyNumberFormat="1" applyFont="1" applyFill="1" applyBorder="1" applyAlignment="1">
      <alignment vertical="center"/>
    </xf>
    <xf numFmtId="4" fontId="20" fillId="12" borderId="15" xfId="9" applyNumberFormat="1" applyFont="1" applyFill="1" applyBorder="1" applyAlignment="1">
      <alignment vertical="center"/>
    </xf>
    <xf numFmtId="4" fontId="20" fillId="12" borderId="18" xfId="9" applyNumberFormat="1" applyFont="1" applyFill="1" applyBorder="1" applyAlignment="1">
      <alignment vertical="center"/>
    </xf>
    <xf numFmtId="1" fontId="24" fillId="0" borderId="19" xfId="9" applyNumberFormat="1" applyFont="1" applyBorder="1" applyAlignment="1">
      <alignment horizontal="center" vertical="center"/>
    </xf>
    <xf numFmtId="4" fontId="23" fillId="12" borderId="26" xfId="9" applyNumberFormat="1" applyFont="1" applyFill="1" applyBorder="1" applyAlignment="1">
      <alignment vertical="center"/>
    </xf>
    <xf numFmtId="4" fontId="23" fillId="12" borderId="27" xfId="9" applyNumberFormat="1" applyFont="1" applyFill="1" applyBorder="1" applyAlignment="1">
      <alignment vertical="center"/>
    </xf>
    <xf numFmtId="4" fontId="23" fillId="12" borderId="22" xfId="9" applyNumberFormat="1" applyFont="1" applyFill="1" applyBorder="1" applyAlignment="1">
      <alignment vertical="center"/>
    </xf>
    <xf numFmtId="1" fontId="22" fillId="0" borderId="23" xfId="9" applyNumberFormat="1" applyFont="1" applyBorder="1" applyAlignment="1">
      <alignment horizontal="center" vertical="center"/>
    </xf>
    <xf numFmtId="4" fontId="22" fillId="12" borderId="24" xfId="9" applyNumberFormat="1" applyFont="1" applyFill="1" applyBorder="1" applyAlignment="1">
      <alignment vertical="center"/>
    </xf>
    <xf numFmtId="1" fontId="24" fillId="13" borderId="13" xfId="9" applyNumberFormat="1" applyFont="1" applyFill="1" applyBorder="1" applyAlignment="1">
      <alignment horizontal="center" vertical="center"/>
    </xf>
    <xf numFmtId="1" fontId="24" fillId="13" borderId="14" xfId="9" applyNumberFormat="1" applyFont="1" applyFill="1" applyBorder="1" applyAlignment="1">
      <alignment horizontal="center" vertical="center"/>
    </xf>
    <xf numFmtId="3" fontId="24" fillId="13" borderId="14" xfId="9" applyNumberFormat="1" applyFont="1" applyFill="1" applyBorder="1" applyAlignment="1">
      <alignment horizontal="center" vertical="center" wrapText="1"/>
    </xf>
    <xf numFmtId="4" fontId="24" fillId="14" borderId="14" xfId="9" applyNumberFormat="1" applyFont="1" applyFill="1" applyBorder="1" applyAlignment="1">
      <alignment vertical="center"/>
    </xf>
    <xf numFmtId="4" fontId="20" fillId="14" borderId="14" xfId="9" applyNumberFormat="1" applyFont="1" applyFill="1" applyBorder="1" applyAlignment="1">
      <alignment vertical="center"/>
    </xf>
    <xf numFmtId="4" fontId="20" fillId="14" borderId="26" xfId="9" applyNumberFormat="1" applyFont="1" applyFill="1" applyBorder="1" applyAlignment="1">
      <alignment vertical="center"/>
    </xf>
    <xf numFmtId="4" fontId="24" fillId="14" borderId="16" xfId="9" applyNumberFormat="1" applyFont="1" applyFill="1" applyBorder="1" applyAlignment="1">
      <alignment vertical="center"/>
    </xf>
    <xf numFmtId="3" fontId="24" fillId="0" borderId="14" xfId="9" applyNumberFormat="1" applyFont="1" applyBorder="1" applyAlignment="1">
      <alignment horizontal="left" vertical="center" wrapText="1"/>
    </xf>
    <xf numFmtId="4" fontId="24" fillId="12" borderId="16" xfId="9" applyNumberFormat="1" applyFont="1" applyFill="1" applyBorder="1" applyAlignment="1">
      <alignment vertical="center"/>
    </xf>
    <xf numFmtId="4" fontId="22" fillId="12" borderId="16" xfId="9" applyNumberFormat="1" applyFont="1" applyFill="1" applyBorder="1" applyAlignment="1">
      <alignment vertical="center"/>
    </xf>
    <xf numFmtId="3" fontId="24" fillId="15" borderId="14" xfId="9" applyNumberFormat="1" applyFont="1" applyFill="1" applyBorder="1" applyAlignment="1">
      <alignment horizontal="center" vertical="center"/>
    </xf>
    <xf numFmtId="4" fontId="20" fillId="14" borderId="15" xfId="9" applyNumberFormat="1" applyFont="1" applyFill="1" applyBorder="1" applyAlignment="1">
      <alignment vertical="center"/>
    </xf>
    <xf numFmtId="4" fontId="22" fillId="10" borderId="16" xfId="9" applyNumberFormat="1" applyFont="1" applyFill="1" applyBorder="1" applyAlignment="1">
      <alignment vertical="center"/>
    </xf>
    <xf numFmtId="1" fontId="24" fillId="0" borderId="13" xfId="9" applyNumberFormat="1" applyFont="1" applyBorder="1" applyAlignment="1">
      <alignment horizontal="center" vertical="center"/>
    </xf>
    <xf numFmtId="0" fontId="22" fillId="0" borderId="14" xfId="9" applyFont="1" applyBorder="1" applyAlignment="1">
      <alignment horizontal="left" vertical="center" wrapText="1"/>
    </xf>
    <xf numFmtId="49" fontId="24" fillId="0" borderId="14" xfId="12" applyNumberFormat="1" applyFont="1" applyBorder="1" applyAlignment="1">
      <alignment horizontal="left" vertical="center" wrapText="1"/>
    </xf>
    <xf numFmtId="4" fontId="20" fillId="16" borderId="14" xfId="13" applyNumberFormat="1" applyFont="1" applyFill="1" applyBorder="1" applyAlignment="1">
      <alignment vertical="center"/>
    </xf>
    <xf numFmtId="4" fontId="20" fillId="16" borderId="15" xfId="13" applyNumberFormat="1" applyFont="1" applyFill="1" applyBorder="1" applyAlignment="1">
      <alignment vertical="center"/>
    </xf>
    <xf numFmtId="49" fontId="22" fillId="0" borderId="14" xfId="12" applyNumberFormat="1" applyFont="1" applyBorder="1" applyAlignment="1">
      <alignment horizontal="left" vertical="center" wrapText="1"/>
    </xf>
    <xf numFmtId="4" fontId="23" fillId="16" borderId="14" xfId="13" applyNumberFormat="1" applyFont="1" applyFill="1" applyBorder="1" applyAlignment="1">
      <alignment vertical="center"/>
    </xf>
    <xf numFmtId="4" fontId="23" fillId="16" borderId="15" xfId="13" applyNumberFormat="1" applyFont="1" applyFill="1" applyBorder="1" applyAlignment="1">
      <alignment vertical="center"/>
    </xf>
    <xf numFmtId="3" fontId="24" fillId="5" borderId="14" xfId="9" applyNumberFormat="1" applyFont="1" applyFill="1" applyBorder="1" applyAlignment="1">
      <alignment horizontal="center" vertical="center"/>
    </xf>
    <xf numFmtId="4" fontId="24" fillId="5" borderId="14" xfId="9" applyNumberFormat="1" applyFont="1" applyFill="1" applyBorder="1" applyAlignment="1">
      <alignment vertical="center"/>
    </xf>
    <xf numFmtId="4" fontId="24" fillId="5" borderId="15" xfId="9" applyNumberFormat="1" applyFont="1" applyFill="1" applyBorder="1" applyAlignment="1">
      <alignment vertical="center"/>
    </xf>
    <xf numFmtId="4" fontId="24" fillId="5" borderId="16" xfId="9" applyNumberFormat="1" applyFont="1" applyFill="1" applyBorder="1" applyAlignment="1">
      <alignment vertical="center"/>
    </xf>
    <xf numFmtId="4" fontId="24" fillId="12" borderId="15" xfId="9" applyNumberFormat="1" applyFont="1" applyFill="1" applyBorder="1" applyAlignment="1">
      <alignment vertical="center"/>
    </xf>
    <xf numFmtId="0" fontId="22" fillId="0" borderId="14" xfId="12" applyFont="1" applyBorder="1" applyAlignment="1">
      <alignment horizontal="left" vertical="center" wrapText="1"/>
    </xf>
    <xf numFmtId="1" fontId="24" fillId="15" borderId="14" xfId="9" applyNumberFormat="1" applyFont="1" applyFill="1" applyBorder="1" applyAlignment="1">
      <alignment horizontal="center" vertical="center"/>
    </xf>
    <xf numFmtId="4" fontId="22" fillId="14" borderId="17" xfId="9" applyNumberFormat="1" applyFont="1" applyFill="1" applyBorder="1" applyAlignment="1">
      <alignment vertical="center"/>
    </xf>
    <xf numFmtId="4" fontId="20" fillId="14" borderId="17" xfId="13" applyNumberFormat="1" applyFont="1" applyFill="1" applyBorder="1" applyAlignment="1">
      <alignment vertical="center"/>
    </xf>
    <xf numFmtId="4" fontId="20" fillId="14" borderId="21" xfId="13" applyNumberFormat="1" applyFont="1" applyFill="1" applyBorder="1" applyAlignment="1">
      <alignment vertical="center"/>
    </xf>
    <xf numFmtId="4" fontId="22" fillId="14" borderId="28" xfId="9" applyNumberFormat="1" applyFont="1" applyFill="1" applyBorder="1" applyAlignment="1">
      <alignment vertical="center"/>
    </xf>
    <xf numFmtId="4" fontId="22" fillId="12" borderId="17" xfId="9" applyNumberFormat="1" applyFont="1" applyFill="1" applyBorder="1" applyAlignment="1">
      <alignment vertical="center"/>
    </xf>
    <xf numFmtId="4" fontId="20" fillId="16" borderId="17" xfId="13" applyNumberFormat="1" applyFont="1" applyFill="1" applyBorder="1" applyAlignment="1">
      <alignment vertical="center"/>
    </xf>
    <xf numFmtId="4" fontId="20" fillId="16" borderId="21" xfId="13" applyNumberFormat="1" applyFont="1" applyFill="1" applyBorder="1" applyAlignment="1">
      <alignment vertical="center"/>
    </xf>
    <xf numFmtId="4" fontId="22" fillId="12" borderId="28" xfId="9" applyNumberFormat="1" applyFont="1" applyFill="1" applyBorder="1" applyAlignment="1">
      <alignment vertical="center"/>
    </xf>
    <xf numFmtId="4" fontId="23" fillId="16" borderId="17" xfId="13" applyNumberFormat="1" applyFont="1" applyFill="1" applyBorder="1" applyAlignment="1">
      <alignment vertical="center"/>
    </xf>
    <xf numFmtId="4" fontId="23" fillId="16" borderId="21" xfId="13" applyNumberFormat="1" applyFont="1" applyFill="1" applyBorder="1" applyAlignment="1">
      <alignment vertical="center"/>
    </xf>
    <xf numFmtId="1" fontId="24" fillId="13" borderId="29" xfId="9" applyNumberFormat="1" applyFont="1" applyFill="1" applyBorder="1" applyAlignment="1">
      <alignment horizontal="center" vertical="center"/>
    </xf>
    <xf numFmtId="1" fontId="24" fillId="13" borderId="17" xfId="9" applyNumberFormat="1" applyFont="1" applyFill="1" applyBorder="1" applyAlignment="1">
      <alignment horizontal="center" vertical="center"/>
    </xf>
    <xf numFmtId="0" fontId="24" fillId="13" borderId="17" xfId="12" applyFont="1" applyFill="1" applyBorder="1" applyAlignment="1">
      <alignment horizontal="center" vertical="center" wrapText="1"/>
    </xf>
    <xf numFmtId="4" fontId="24" fillId="14" borderId="17" xfId="9" applyNumberFormat="1" applyFont="1" applyFill="1" applyBorder="1" applyAlignment="1">
      <alignment vertical="center"/>
    </xf>
    <xf numFmtId="4" fontId="20" fillId="14" borderId="28" xfId="13" applyNumberFormat="1" applyFont="1" applyFill="1" applyBorder="1" applyAlignment="1">
      <alignment vertical="center"/>
    </xf>
    <xf numFmtId="1" fontId="24" fillId="0" borderId="29" xfId="9" applyNumberFormat="1" applyFont="1" applyBorder="1" applyAlignment="1">
      <alignment horizontal="center" vertical="center"/>
    </xf>
    <xf numFmtId="1" fontId="24" fillId="0" borderId="17" xfId="9" applyNumberFormat="1" applyFont="1" applyBorder="1" applyAlignment="1">
      <alignment horizontal="center" vertical="center"/>
    </xf>
    <xf numFmtId="0" fontId="24" fillId="0" borderId="17" xfId="12" applyFont="1" applyBorder="1" applyAlignment="1">
      <alignment horizontal="left" vertical="center" wrapText="1"/>
    </xf>
    <xf numFmtId="4" fontId="24" fillId="0" borderId="17" xfId="9" applyNumberFormat="1" applyFont="1" applyBorder="1" applyAlignment="1">
      <alignment vertical="center"/>
    </xf>
    <xf numFmtId="4" fontId="20" fillId="0" borderId="17" xfId="13" applyNumberFormat="1" applyFont="1" applyBorder="1" applyAlignment="1">
      <alignment vertical="center"/>
    </xf>
    <xf numFmtId="4" fontId="20" fillId="0" borderId="21" xfId="13" applyNumberFormat="1" applyFont="1" applyBorder="1" applyAlignment="1">
      <alignment vertical="center"/>
    </xf>
    <xf numFmtId="4" fontId="20" fillId="0" borderId="28" xfId="13" applyNumberFormat="1" applyFont="1" applyBorder="1" applyAlignment="1">
      <alignment vertical="center"/>
    </xf>
    <xf numFmtId="4" fontId="22" fillId="0" borderId="17" xfId="9" applyNumberFormat="1" applyFont="1" applyBorder="1" applyAlignment="1">
      <alignment vertical="center"/>
    </xf>
    <xf numFmtId="1" fontId="22" fillId="0" borderId="29" xfId="9" applyNumberFormat="1" applyFont="1" applyBorder="1" applyAlignment="1">
      <alignment horizontal="center" vertical="center"/>
    </xf>
    <xf numFmtId="4" fontId="24" fillId="12" borderId="17" xfId="9" applyNumberFormat="1" applyFont="1" applyFill="1" applyBorder="1" applyAlignment="1">
      <alignment vertical="center"/>
    </xf>
    <xf numFmtId="4" fontId="24" fillId="12" borderId="28" xfId="9" applyNumberFormat="1" applyFont="1" applyFill="1" applyBorder="1" applyAlignment="1">
      <alignment vertical="center"/>
    </xf>
    <xf numFmtId="1" fontId="22" fillId="0" borderId="17" xfId="9" applyNumberFormat="1" applyFont="1" applyBorder="1" applyAlignment="1">
      <alignment horizontal="center" vertical="center"/>
    </xf>
    <xf numFmtId="4" fontId="20" fillId="16" borderId="30" xfId="13" applyNumberFormat="1" applyFont="1" applyFill="1" applyBorder="1" applyAlignment="1">
      <alignment vertical="center"/>
    </xf>
    <xf numFmtId="4" fontId="22" fillId="12" borderId="31" xfId="9" applyNumberFormat="1" applyFont="1" applyFill="1" applyBorder="1" applyAlignment="1">
      <alignment vertical="center"/>
    </xf>
    <xf numFmtId="3" fontId="24" fillId="13" borderId="17" xfId="9" applyNumberFormat="1" applyFont="1" applyFill="1" applyBorder="1" applyAlignment="1">
      <alignment horizontal="center" vertical="center" wrapText="1"/>
    </xf>
    <xf numFmtId="3" fontId="24" fillId="0" borderId="17" xfId="9" applyNumberFormat="1" applyFont="1" applyBorder="1" applyAlignment="1">
      <alignment horizontal="left" vertical="center" wrapText="1"/>
    </xf>
    <xf numFmtId="4" fontId="22" fillId="12" borderId="30" xfId="9" applyNumberFormat="1" applyFont="1" applyFill="1" applyBorder="1" applyAlignment="1">
      <alignment vertical="center"/>
    </xf>
    <xf numFmtId="0" fontId="20" fillId="5" borderId="32" xfId="9" applyFont="1" applyFill="1" applyBorder="1" applyAlignment="1">
      <alignment vertical="center"/>
    </xf>
    <xf numFmtId="0" fontId="20" fillId="5" borderId="33" xfId="9" applyFont="1" applyFill="1" applyBorder="1" applyAlignment="1">
      <alignment vertical="center"/>
    </xf>
    <xf numFmtId="0" fontId="20" fillId="5" borderId="33" xfId="9" applyFont="1" applyFill="1" applyBorder="1" applyAlignment="1">
      <alignment horizontal="center" vertical="center"/>
    </xf>
    <xf numFmtId="4" fontId="20" fillId="5" borderId="33" xfId="9" applyNumberFormat="1" applyFont="1" applyFill="1" applyBorder="1" applyAlignment="1">
      <alignment vertical="center"/>
    </xf>
    <xf numFmtId="4" fontId="20" fillId="5" borderId="34" xfId="9" applyNumberFormat="1" applyFont="1" applyFill="1" applyBorder="1" applyAlignment="1">
      <alignment vertical="center"/>
    </xf>
    <xf numFmtId="4" fontId="20" fillId="5" borderId="35" xfId="9" applyNumberFormat="1" applyFont="1" applyFill="1" applyBorder="1" applyAlignment="1">
      <alignment vertical="center"/>
    </xf>
    <xf numFmtId="0" fontId="23" fillId="0" borderId="4" xfId="9" applyFont="1"/>
    <xf numFmtId="164" fontId="23" fillId="0" borderId="4" xfId="9" applyNumberFormat="1" applyFont="1"/>
    <xf numFmtId="4" fontId="18" fillId="0" borderId="4" xfId="9" applyNumberFormat="1"/>
    <xf numFmtId="164" fontId="18" fillId="0" borderId="4" xfId="9" applyNumberFormat="1"/>
    <xf numFmtId="0" fontId="17" fillId="0" borderId="4" xfId="8" applyFont="1" applyAlignment="1">
      <alignment horizontal="center" vertical="center" wrapText="1"/>
    </xf>
    <xf numFmtId="0" fontId="5" fillId="4" borderId="4" xfId="1" applyFont="1" applyFill="1" applyAlignment="1">
      <alignment horizontal="right" vertical="center" wrapText="1"/>
    </xf>
    <xf numFmtId="0" fontId="19" fillId="0" borderId="6" xfId="8" applyFont="1" applyBorder="1" applyAlignment="1">
      <alignment horizontal="center" vertical="center" wrapText="1"/>
    </xf>
    <xf numFmtId="0" fontId="20" fillId="5" borderId="7" xfId="9" applyFont="1" applyFill="1" applyBorder="1" applyAlignment="1">
      <alignment horizontal="center" vertical="center" wrapText="1"/>
    </xf>
    <xf numFmtId="0" fontId="20" fillId="5" borderId="13" xfId="9" applyFont="1" applyFill="1" applyBorder="1" applyAlignment="1">
      <alignment horizontal="center" vertical="center" wrapText="1"/>
    </xf>
    <xf numFmtId="0" fontId="20" fillId="5" borderId="8" xfId="9" applyFont="1" applyFill="1" applyBorder="1" applyAlignment="1">
      <alignment horizontal="center" vertical="center" wrapText="1"/>
    </xf>
    <xf numFmtId="0" fontId="20" fillId="5" borderId="14" xfId="9" applyFont="1" applyFill="1" applyBorder="1" applyAlignment="1">
      <alignment horizontal="center" vertical="center" wrapText="1"/>
    </xf>
    <xf numFmtId="0" fontId="21" fillId="5" borderId="8" xfId="9" applyFont="1" applyFill="1" applyBorder="1" applyAlignment="1">
      <alignment horizontal="center" vertical="center" wrapText="1"/>
    </xf>
    <xf numFmtId="0" fontId="21" fillId="5" borderId="14" xfId="9" applyFont="1" applyFill="1" applyBorder="1" applyAlignment="1">
      <alignment horizontal="center" vertical="center" wrapText="1"/>
    </xf>
    <xf numFmtId="0" fontId="21" fillId="5" borderId="9" xfId="9" applyFont="1" applyFill="1" applyBorder="1" applyAlignment="1">
      <alignment horizontal="center" vertical="center" wrapText="1"/>
    </xf>
    <xf numFmtId="0" fontId="21" fillId="5" borderId="10" xfId="9" applyFont="1" applyFill="1" applyBorder="1" applyAlignment="1">
      <alignment horizontal="center" vertical="center" wrapText="1"/>
    </xf>
    <xf numFmtId="0" fontId="21" fillId="5" borderId="11" xfId="9" applyFont="1" applyFill="1" applyBorder="1" applyAlignment="1">
      <alignment horizontal="center" vertical="center" wrapText="1"/>
    </xf>
    <xf numFmtId="0" fontId="21" fillId="5" borderId="12" xfId="9" applyFont="1" applyFill="1" applyBorder="1" applyAlignment="1">
      <alignment horizontal="center" vertical="center" wrapText="1"/>
    </xf>
    <xf numFmtId="0" fontId="5" fillId="4" borderId="4" xfId="4" applyFont="1" applyFill="1" applyAlignment="1">
      <alignment horizontal="center" vertical="center" wrapText="1"/>
    </xf>
    <xf numFmtId="0" fontId="13" fillId="4" borderId="5" xfId="4" applyFont="1" applyFill="1" applyBorder="1" applyAlignment="1">
      <alignment horizontal="center" vertical="center" wrapText="1"/>
    </xf>
    <xf numFmtId="0" fontId="12" fillId="2" borderId="5" xfId="4" applyFont="1" applyFill="1" applyBorder="1" applyAlignment="1">
      <alignment horizontal="center" vertical="center" wrapText="1"/>
    </xf>
    <xf numFmtId="39" fontId="14" fillId="2" borderId="5" xfId="4" applyNumberFormat="1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center" vertical="center" wrapText="1"/>
    </xf>
    <xf numFmtId="39" fontId="2" fillId="4" borderId="5" xfId="0" applyNumberFormat="1" applyFont="1" applyFill="1" applyBorder="1" applyAlignment="1">
      <alignment horizontal="right" vertical="center" wrapText="1"/>
    </xf>
    <xf numFmtId="0" fontId="12" fillId="3" borderId="5" xfId="4" applyFont="1" applyFill="1" applyBorder="1" applyAlignment="1">
      <alignment horizontal="center" vertical="center" wrapText="1"/>
    </xf>
    <xf numFmtId="39" fontId="12" fillId="3" borderId="5" xfId="4" applyNumberFormat="1" applyFont="1" applyFill="1" applyBorder="1" applyAlignment="1">
      <alignment horizontal="right" vertical="center" wrapText="1"/>
    </xf>
    <xf numFmtId="0" fontId="11" fillId="4" borderId="3" xfId="4" applyFont="1" applyFill="1" applyBorder="1" applyAlignment="1">
      <alignment horizontal="center" vertical="center" wrapText="1"/>
    </xf>
    <xf numFmtId="39" fontId="12" fillId="4" borderId="5" xfId="4" applyNumberFormat="1" applyFont="1" applyFill="1" applyBorder="1" applyAlignment="1">
      <alignment horizontal="right" vertical="center" wrapText="1"/>
    </xf>
    <xf numFmtId="0" fontId="10" fillId="0" borderId="4" xfId="5" applyFont="1" applyAlignment="1">
      <alignment horizontal="right" vertical="center"/>
    </xf>
    <xf numFmtId="39" fontId="9" fillId="4" borderId="5" xfId="0" applyNumberFormat="1" applyFont="1" applyFill="1" applyBorder="1" applyAlignment="1">
      <alignment horizontal="right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center" wrapText="1"/>
    </xf>
    <xf numFmtId="39" fontId="14" fillId="2" borderId="5" xfId="0" applyNumberFormat="1" applyFont="1" applyFill="1" applyBorder="1" applyAlignment="1">
      <alignment horizontal="right" vertical="center" wrapText="1"/>
    </xf>
    <xf numFmtId="39" fontId="14" fillId="2" borderId="5" xfId="0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left" vertical="center" wrapText="1"/>
    </xf>
    <xf numFmtId="39" fontId="12" fillId="3" borderId="5" xfId="0" applyNumberFormat="1" applyFont="1" applyFill="1" applyBorder="1" applyAlignment="1">
      <alignment horizontal="right" vertical="center" wrapText="1"/>
    </xf>
    <xf numFmtId="39" fontId="12" fillId="3" borderId="5" xfId="0" applyNumberFormat="1" applyFont="1" applyFill="1" applyBorder="1" applyAlignment="1">
      <alignment horizontal="right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left" vertical="center" wrapText="1"/>
    </xf>
    <xf numFmtId="39" fontId="12" fillId="4" borderId="5" xfId="0" applyNumberFormat="1" applyFont="1" applyFill="1" applyBorder="1" applyAlignment="1">
      <alignment horizontal="right" vertical="center" wrapText="1"/>
    </xf>
    <xf numFmtId="39" fontId="12" fillId="4" borderId="5" xfId="0" applyNumberFormat="1" applyFont="1" applyFill="1" applyBorder="1" applyAlignment="1">
      <alignment horizontal="right" vertical="center" wrapText="1"/>
    </xf>
    <xf numFmtId="0" fontId="14" fillId="4" borderId="5" xfId="0" applyFont="1" applyFill="1" applyBorder="1" applyAlignment="1">
      <alignment horizontal="right" vertical="center" wrapText="1"/>
    </xf>
  </cellXfs>
  <cellStyles count="14">
    <cellStyle name="Normalny" xfId="0" builtinId="0"/>
    <cellStyle name="Normalny 12" xfId="3" xr:uid="{99914730-595D-408A-A23E-6E38990A7502}"/>
    <cellStyle name="Normalny 12 2" xfId="10" xr:uid="{81BA3170-8392-4C6D-A371-ABF1016EA92B}"/>
    <cellStyle name="Normalny 15 2" xfId="11" xr:uid="{505469E4-1B50-4FDE-8839-34B16AC35562}"/>
    <cellStyle name="Normalny 2" xfId="2" xr:uid="{D7D0E96C-4CD4-4BE7-9302-3B2BE2E7F71E}"/>
    <cellStyle name="Normalny 3" xfId="4" xr:uid="{075CFF70-2806-4079-BD46-69D22184E586}"/>
    <cellStyle name="Normalny 4" xfId="5" xr:uid="{70CC3B60-E678-4B64-A8F2-2F20B7F87F3C}"/>
    <cellStyle name="Normalny 4 2 2" xfId="1" xr:uid="{EF79B377-C8D9-4E46-81FA-EFACF048FEFF}"/>
    <cellStyle name="Normalny 5" xfId="6" xr:uid="{49433E30-3879-4523-BEBD-BB214D087C2E}"/>
    <cellStyle name="Normalny 5 2" xfId="7" xr:uid="{F0ED9711-DDD5-40A0-BC84-D3D09E05A368}"/>
    <cellStyle name="Normalny_2). PROJEKT BUDŻETU na 2010 rok-BIP" xfId="9" xr:uid="{F5B8997C-0C3D-421E-8CFE-0AA0AF996891}"/>
    <cellStyle name="Normalny_Plan na 2009 rok" xfId="13" xr:uid="{02AA2BA6-9889-40BB-95A7-41F323AF1040}"/>
    <cellStyle name="Normalny_Wydatki 2007 ogółem 2" xfId="12" xr:uid="{C9991EAE-B3F4-4B3E-A35A-F95975B378E8}"/>
    <cellStyle name="Normalny_załącznikiki-do projektu powiat" xfId="8" xr:uid="{BA640EB3-86E6-4585-846C-18E64B6814D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46E05-4532-42B0-B9EC-CC8D36312F7E}">
  <sheetPr>
    <tabColor rgb="FF92D050"/>
    <pageSetUpPr fitToPage="1"/>
  </sheetPr>
  <dimension ref="A1:N87"/>
  <sheetViews>
    <sheetView tabSelected="1" zoomScaleNormal="100" workbookViewId="0">
      <selection activeCell="F42" sqref="F42"/>
    </sheetView>
  </sheetViews>
  <sheetFormatPr defaultColWidth="10.6640625" defaultRowHeight="12.75" x14ac:dyDescent="0.2"/>
  <cols>
    <col min="1" max="1" width="11" style="21" customWidth="1"/>
    <col min="2" max="2" width="13.1640625" style="21" customWidth="1"/>
    <col min="3" max="3" width="95.33203125" style="21" customWidth="1"/>
    <col min="4" max="4" width="22.33203125" style="21" customWidth="1"/>
    <col min="5" max="5" width="16.1640625" style="21" customWidth="1"/>
    <col min="6" max="7" width="20" style="21" customWidth="1"/>
    <col min="8" max="8" width="21.5" style="21" customWidth="1"/>
    <col min="9" max="10" width="17.83203125" style="21" customWidth="1"/>
    <col min="11" max="11" width="23.6640625" style="21" customWidth="1"/>
    <col min="12" max="13" width="10.6640625" style="21" hidden="1" customWidth="1"/>
    <col min="14" max="14" width="1.1640625" style="21" customWidth="1"/>
    <col min="15" max="257" width="10.6640625" style="21"/>
    <col min="258" max="258" width="11" style="21" customWidth="1"/>
    <col min="259" max="259" width="13.1640625" style="21" customWidth="1"/>
    <col min="260" max="260" width="95.33203125" style="21" customWidth="1"/>
    <col min="261" max="261" width="22.33203125" style="21" customWidth="1"/>
    <col min="262" max="262" width="16.1640625" style="21" customWidth="1"/>
    <col min="263" max="264" width="20" style="21" customWidth="1"/>
    <col min="265" max="265" width="21.5" style="21" customWidth="1"/>
    <col min="266" max="266" width="17.83203125" style="21" customWidth="1"/>
    <col min="267" max="267" width="21" style="21" customWidth="1"/>
    <col min="268" max="513" width="10.6640625" style="21"/>
    <col min="514" max="514" width="11" style="21" customWidth="1"/>
    <col min="515" max="515" width="13.1640625" style="21" customWidth="1"/>
    <col min="516" max="516" width="95.33203125" style="21" customWidth="1"/>
    <col min="517" max="517" width="22.33203125" style="21" customWidth="1"/>
    <col min="518" max="518" width="16.1640625" style="21" customWidth="1"/>
    <col min="519" max="520" width="20" style="21" customWidth="1"/>
    <col min="521" max="521" width="21.5" style="21" customWidth="1"/>
    <col min="522" max="522" width="17.83203125" style="21" customWidth="1"/>
    <col min="523" max="523" width="21" style="21" customWidth="1"/>
    <col min="524" max="769" width="10.6640625" style="21"/>
    <col min="770" max="770" width="11" style="21" customWidth="1"/>
    <col min="771" max="771" width="13.1640625" style="21" customWidth="1"/>
    <col min="772" max="772" width="95.33203125" style="21" customWidth="1"/>
    <col min="773" max="773" width="22.33203125" style="21" customWidth="1"/>
    <col min="774" max="774" width="16.1640625" style="21" customWidth="1"/>
    <col min="775" max="776" width="20" style="21" customWidth="1"/>
    <col min="777" max="777" width="21.5" style="21" customWidth="1"/>
    <col min="778" max="778" width="17.83203125" style="21" customWidth="1"/>
    <col min="779" max="779" width="21" style="21" customWidth="1"/>
    <col min="780" max="1025" width="10.6640625" style="21"/>
    <col min="1026" max="1026" width="11" style="21" customWidth="1"/>
    <col min="1027" max="1027" width="13.1640625" style="21" customWidth="1"/>
    <col min="1028" max="1028" width="95.33203125" style="21" customWidth="1"/>
    <col min="1029" max="1029" width="22.33203125" style="21" customWidth="1"/>
    <col min="1030" max="1030" width="16.1640625" style="21" customWidth="1"/>
    <col min="1031" max="1032" width="20" style="21" customWidth="1"/>
    <col min="1033" max="1033" width="21.5" style="21" customWidth="1"/>
    <col min="1034" max="1034" width="17.83203125" style="21" customWidth="1"/>
    <col min="1035" max="1035" width="21" style="21" customWidth="1"/>
    <col min="1036" max="1281" width="10.6640625" style="21"/>
    <col min="1282" max="1282" width="11" style="21" customWidth="1"/>
    <col min="1283" max="1283" width="13.1640625" style="21" customWidth="1"/>
    <col min="1284" max="1284" width="95.33203125" style="21" customWidth="1"/>
    <col min="1285" max="1285" width="22.33203125" style="21" customWidth="1"/>
    <col min="1286" max="1286" width="16.1640625" style="21" customWidth="1"/>
    <col min="1287" max="1288" width="20" style="21" customWidth="1"/>
    <col min="1289" max="1289" width="21.5" style="21" customWidth="1"/>
    <col min="1290" max="1290" width="17.83203125" style="21" customWidth="1"/>
    <col min="1291" max="1291" width="21" style="21" customWidth="1"/>
    <col min="1292" max="1537" width="10.6640625" style="21"/>
    <col min="1538" max="1538" width="11" style="21" customWidth="1"/>
    <col min="1539" max="1539" width="13.1640625" style="21" customWidth="1"/>
    <col min="1540" max="1540" width="95.33203125" style="21" customWidth="1"/>
    <col min="1541" max="1541" width="22.33203125" style="21" customWidth="1"/>
    <col min="1542" max="1542" width="16.1640625" style="21" customWidth="1"/>
    <col min="1543" max="1544" width="20" style="21" customWidth="1"/>
    <col min="1545" max="1545" width="21.5" style="21" customWidth="1"/>
    <col min="1546" max="1546" width="17.83203125" style="21" customWidth="1"/>
    <col min="1547" max="1547" width="21" style="21" customWidth="1"/>
    <col min="1548" max="1793" width="10.6640625" style="21"/>
    <col min="1794" max="1794" width="11" style="21" customWidth="1"/>
    <col min="1795" max="1795" width="13.1640625" style="21" customWidth="1"/>
    <col min="1796" max="1796" width="95.33203125" style="21" customWidth="1"/>
    <col min="1797" max="1797" width="22.33203125" style="21" customWidth="1"/>
    <col min="1798" max="1798" width="16.1640625" style="21" customWidth="1"/>
    <col min="1799" max="1800" width="20" style="21" customWidth="1"/>
    <col min="1801" max="1801" width="21.5" style="21" customWidth="1"/>
    <col min="1802" max="1802" width="17.83203125" style="21" customWidth="1"/>
    <col min="1803" max="1803" width="21" style="21" customWidth="1"/>
    <col min="1804" max="2049" width="10.6640625" style="21"/>
    <col min="2050" max="2050" width="11" style="21" customWidth="1"/>
    <col min="2051" max="2051" width="13.1640625" style="21" customWidth="1"/>
    <col min="2052" max="2052" width="95.33203125" style="21" customWidth="1"/>
    <col min="2053" max="2053" width="22.33203125" style="21" customWidth="1"/>
    <col min="2054" max="2054" width="16.1640625" style="21" customWidth="1"/>
    <col min="2055" max="2056" width="20" style="21" customWidth="1"/>
    <col min="2057" max="2057" width="21.5" style="21" customWidth="1"/>
    <col min="2058" max="2058" width="17.83203125" style="21" customWidth="1"/>
    <col min="2059" max="2059" width="21" style="21" customWidth="1"/>
    <col min="2060" max="2305" width="10.6640625" style="21"/>
    <col min="2306" max="2306" width="11" style="21" customWidth="1"/>
    <col min="2307" max="2307" width="13.1640625" style="21" customWidth="1"/>
    <col min="2308" max="2308" width="95.33203125" style="21" customWidth="1"/>
    <col min="2309" max="2309" width="22.33203125" style="21" customWidth="1"/>
    <col min="2310" max="2310" width="16.1640625" style="21" customWidth="1"/>
    <col min="2311" max="2312" width="20" style="21" customWidth="1"/>
    <col min="2313" max="2313" width="21.5" style="21" customWidth="1"/>
    <col min="2314" max="2314" width="17.83203125" style="21" customWidth="1"/>
    <col min="2315" max="2315" width="21" style="21" customWidth="1"/>
    <col min="2316" max="2561" width="10.6640625" style="21"/>
    <col min="2562" max="2562" width="11" style="21" customWidth="1"/>
    <col min="2563" max="2563" width="13.1640625" style="21" customWidth="1"/>
    <col min="2564" max="2564" width="95.33203125" style="21" customWidth="1"/>
    <col min="2565" max="2565" width="22.33203125" style="21" customWidth="1"/>
    <col min="2566" max="2566" width="16.1640625" style="21" customWidth="1"/>
    <col min="2567" max="2568" width="20" style="21" customWidth="1"/>
    <col min="2569" max="2569" width="21.5" style="21" customWidth="1"/>
    <col min="2570" max="2570" width="17.83203125" style="21" customWidth="1"/>
    <col min="2571" max="2571" width="21" style="21" customWidth="1"/>
    <col min="2572" max="2817" width="10.6640625" style="21"/>
    <col min="2818" max="2818" width="11" style="21" customWidth="1"/>
    <col min="2819" max="2819" width="13.1640625" style="21" customWidth="1"/>
    <col min="2820" max="2820" width="95.33203125" style="21" customWidth="1"/>
    <col min="2821" max="2821" width="22.33203125" style="21" customWidth="1"/>
    <col min="2822" max="2822" width="16.1640625" style="21" customWidth="1"/>
    <col min="2823" max="2824" width="20" style="21" customWidth="1"/>
    <col min="2825" max="2825" width="21.5" style="21" customWidth="1"/>
    <col min="2826" max="2826" width="17.83203125" style="21" customWidth="1"/>
    <col min="2827" max="2827" width="21" style="21" customWidth="1"/>
    <col min="2828" max="3073" width="10.6640625" style="21"/>
    <col min="3074" max="3074" width="11" style="21" customWidth="1"/>
    <col min="3075" max="3075" width="13.1640625" style="21" customWidth="1"/>
    <col min="3076" max="3076" width="95.33203125" style="21" customWidth="1"/>
    <col min="3077" max="3077" width="22.33203125" style="21" customWidth="1"/>
    <col min="3078" max="3078" width="16.1640625" style="21" customWidth="1"/>
    <col min="3079" max="3080" width="20" style="21" customWidth="1"/>
    <col min="3081" max="3081" width="21.5" style="21" customWidth="1"/>
    <col min="3082" max="3082" width="17.83203125" style="21" customWidth="1"/>
    <col min="3083" max="3083" width="21" style="21" customWidth="1"/>
    <col min="3084" max="3329" width="10.6640625" style="21"/>
    <col min="3330" max="3330" width="11" style="21" customWidth="1"/>
    <col min="3331" max="3331" width="13.1640625" style="21" customWidth="1"/>
    <col min="3332" max="3332" width="95.33203125" style="21" customWidth="1"/>
    <col min="3333" max="3333" width="22.33203125" style="21" customWidth="1"/>
    <col min="3334" max="3334" width="16.1640625" style="21" customWidth="1"/>
    <col min="3335" max="3336" width="20" style="21" customWidth="1"/>
    <col min="3337" max="3337" width="21.5" style="21" customWidth="1"/>
    <col min="3338" max="3338" width="17.83203125" style="21" customWidth="1"/>
    <col min="3339" max="3339" width="21" style="21" customWidth="1"/>
    <col min="3340" max="3585" width="10.6640625" style="21"/>
    <col min="3586" max="3586" width="11" style="21" customWidth="1"/>
    <col min="3587" max="3587" width="13.1640625" style="21" customWidth="1"/>
    <col min="3588" max="3588" width="95.33203125" style="21" customWidth="1"/>
    <col min="3589" max="3589" width="22.33203125" style="21" customWidth="1"/>
    <col min="3590" max="3590" width="16.1640625" style="21" customWidth="1"/>
    <col min="3591" max="3592" width="20" style="21" customWidth="1"/>
    <col min="3593" max="3593" width="21.5" style="21" customWidth="1"/>
    <col min="3594" max="3594" width="17.83203125" style="21" customWidth="1"/>
    <col min="3595" max="3595" width="21" style="21" customWidth="1"/>
    <col min="3596" max="3841" width="10.6640625" style="21"/>
    <col min="3842" max="3842" width="11" style="21" customWidth="1"/>
    <col min="3843" max="3843" width="13.1640625" style="21" customWidth="1"/>
    <col min="3844" max="3844" width="95.33203125" style="21" customWidth="1"/>
    <col min="3845" max="3845" width="22.33203125" style="21" customWidth="1"/>
    <col min="3846" max="3846" width="16.1640625" style="21" customWidth="1"/>
    <col min="3847" max="3848" width="20" style="21" customWidth="1"/>
    <col min="3849" max="3849" width="21.5" style="21" customWidth="1"/>
    <col min="3850" max="3850" width="17.83203125" style="21" customWidth="1"/>
    <col min="3851" max="3851" width="21" style="21" customWidth="1"/>
    <col min="3852" max="4097" width="10.6640625" style="21"/>
    <col min="4098" max="4098" width="11" style="21" customWidth="1"/>
    <col min="4099" max="4099" width="13.1640625" style="21" customWidth="1"/>
    <col min="4100" max="4100" width="95.33203125" style="21" customWidth="1"/>
    <col min="4101" max="4101" width="22.33203125" style="21" customWidth="1"/>
    <col min="4102" max="4102" width="16.1640625" style="21" customWidth="1"/>
    <col min="4103" max="4104" width="20" style="21" customWidth="1"/>
    <col min="4105" max="4105" width="21.5" style="21" customWidth="1"/>
    <col min="4106" max="4106" width="17.83203125" style="21" customWidth="1"/>
    <col min="4107" max="4107" width="21" style="21" customWidth="1"/>
    <col min="4108" max="4353" width="10.6640625" style="21"/>
    <col min="4354" max="4354" width="11" style="21" customWidth="1"/>
    <col min="4355" max="4355" width="13.1640625" style="21" customWidth="1"/>
    <col min="4356" max="4356" width="95.33203125" style="21" customWidth="1"/>
    <col min="4357" max="4357" width="22.33203125" style="21" customWidth="1"/>
    <col min="4358" max="4358" width="16.1640625" style="21" customWidth="1"/>
    <col min="4359" max="4360" width="20" style="21" customWidth="1"/>
    <col min="4361" max="4361" width="21.5" style="21" customWidth="1"/>
    <col min="4362" max="4362" width="17.83203125" style="21" customWidth="1"/>
    <col min="4363" max="4363" width="21" style="21" customWidth="1"/>
    <col min="4364" max="4609" width="10.6640625" style="21"/>
    <col min="4610" max="4610" width="11" style="21" customWidth="1"/>
    <col min="4611" max="4611" width="13.1640625" style="21" customWidth="1"/>
    <col min="4612" max="4612" width="95.33203125" style="21" customWidth="1"/>
    <col min="4613" max="4613" width="22.33203125" style="21" customWidth="1"/>
    <col min="4614" max="4614" width="16.1640625" style="21" customWidth="1"/>
    <col min="4615" max="4616" width="20" style="21" customWidth="1"/>
    <col min="4617" max="4617" width="21.5" style="21" customWidth="1"/>
    <col min="4618" max="4618" width="17.83203125" style="21" customWidth="1"/>
    <col min="4619" max="4619" width="21" style="21" customWidth="1"/>
    <col min="4620" max="4865" width="10.6640625" style="21"/>
    <col min="4866" max="4866" width="11" style="21" customWidth="1"/>
    <col min="4867" max="4867" width="13.1640625" style="21" customWidth="1"/>
    <col min="4868" max="4868" width="95.33203125" style="21" customWidth="1"/>
    <col min="4869" max="4869" width="22.33203125" style="21" customWidth="1"/>
    <col min="4870" max="4870" width="16.1640625" style="21" customWidth="1"/>
    <col min="4871" max="4872" width="20" style="21" customWidth="1"/>
    <col min="4873" max="4873" width="21.5" style="21" customWidth="1"/>
    <col min="4874" max="4874" width="17.83203125" style="21" customWidth="1"/>
    <col min="4875" max="4875" width="21" style="21" customWidth="1"/>
    <col min="4876" max="5121" width="10.6640625" style="21"/>
    <col min="5122" max="5122" width="11" style="21" customWidth="1"/>
    <col min="5123" max="5123" width="13.1640625" style="21" customWidth="1"/>
    <col min="5124" max="5124" width="95.33203125" style="21" customWidth="1"/>
    <col min="5125" max="5125" width="22.33203125" style="21" customWidth="1"/>
    <col min="5126" max="5126" width="16.1640625" style="21" customWidth="1"/>
    <col min="5127" max="5128" width="20" style="21" customWidth="1"/>
    <col min="5129" max="5129" width="21.5" style="21" customWidth="1"/>
    <col min="5130" max="5130" width="17.83203125" style="21" customWidth="1"/>
    <col min="5131" max="5131" width="21" style="21" customWidth="1"/>
    <col min="5132" max="5377" width="10.6640625" style="21"/>
    <col min="5378" max="5378" width="11" style="21" customWidth="1"/>
    <col min="5379" max="5379" width="13.1640625" style="21" customWidth="1"/>
    <col min="5380" max="5380" width="95.33203125" style="21" customWidth="1"/>
    <col min="5381" max="5381" width="22.33203125" style="21" customWidth="1"/>
    <col min="5382" max="5382" width="16.1640625" style="21" customWidth="1"/>
    <col min="5383" max="5384" width="20" style="21" customWidth="1"/>
    <col min="5385" max="5385" width="21.5" style="21" customWidth="1"/>
    <col min="5386" max="5386" width="17.83203125" style="21" customWidth="1"/>
    <col min="5387" max="5387" width="21" style="21" customWidth="1"/>
    <col min="5388" max="5633" width="10.6640625" style="21"/>
    <col min="5634" max="5634" width="11" style="21" customWidth="1"/>
    <col min="5635" max="5635" width="13.1640625" style="21" customWidth="1"/>
    <col min="5636" max="5636" width="95.33203125" style="21" customWidth="1"/>
    <col min="5637" max="5637" width="22.33203125" style="21" customWidth="1"/>
    <col min="5638" max="5638" width="16.1640625" style="21" customWidth="1"/>
    <col min="5639" max="5640" width="20" style="21" customWidth="1"/>
    <col min="5641" max="5641" width="21.5" style="21" customWidth="1"/>
    <col min="5642" max="5642" width="17.83203125" style="21" customWidth="1"/>
    <col min="5643" max="5643" width="21" style="21" customWidth="1"/>
    <col min="5644" max="5889" width="10.6640625" style="21"/>
    <col min="5890" max="5890" width="11" style="21" customWidth="1"/>
    <col min="5891" max="5891" width="13.1640625" style="21" customWidth="1"/>
    <col min="5892" max="5892" width="95.33203125" style="21" customWidth="1"/>
    <col min="5893" max="5893" width="22.33203125" style="21" customWidth="1"/>
    <col min="5894" max="5894" width="16.1640625" style="21" customWidth="1"/>
    <col min="5895" max="5896" width="20" style="21" customWidth="1"/>
    <col min="5897" max="5897" width="21.5" style="21" customWidth="1"/>
    <col min="5898" max="5898" width="17.83203125" style="21" customWidth="1"/>
    <col min="5899" max="5899" width="21" style="21" customWidth="1"/>
    <col min="5900" max="6145" width="10.6640625" style="21"/>
    <col min="6146" max="6146" width="11" style="21" customWidth="1"/>
    <col min="6147" max="6147" width="13.1640625" style="21" customWidth="1"/>
    <col min="6148" max="6148" width="95.33203125" style="21" customWidth="1"/>
    <col min="6149" max="6149" width="22.33203125" style="21" customWidth="1"/>
    <col min="6150" max="6150" width="16.1640625" style="21" customWidth="1"/>
    <col min="6151" max="6152" width="20" style="21" customWidth="1"/>
    <col min="6153" max="6153" width="21.5" style="21" customWidth="1"/>
    <col min="6154" max="6154" width="17.83203125" style="21" customWidth="1"/>
    <col min="6155" max="6155" width="21" style="21" customWidth="1"/>
    <col min="6156" max="6401" width="10.6640625" style="21"/>
    <col min="6402" max="6402" width="11" style="21" customWidth="1"/>
    <col min="6403" max="6403" width="13.1640625" style="21" customWidth="1"/>
    <col min="6404" max="6404" width="95.33203125" style="21" customWidth="1"/>
    <col min="6405" max="6405" width="22.33203125" style="21" customWidth="1"/>
    <col min="6406" max="6406" width="16.1640625" style="21" customWidth="1"/>
    <col min="6407" max="6408" width="20" style="21" customWidth="1"/>
    <col min="6409" max="6409" width="21.5" style="21" customWidth="1"/>
    <col min="6410" max="6410" width="17.83203125" style="21" customWidth="1"/>
    <col min="6411" max="6411" width="21" style="21" customWidth="1"/>
    <col min="6412" max="6657" width="10.6640625" style="21"/>
    <col min="6658" max="6658" width="11" style="21" customWidth="1"/>
    <col min="6659" max="6659" width="13.1640625" style="21" customWidth="1"/>
    <col min="6660" max="6660" width="95.33203125" style="21" customWidth="1"/>
    <col min="6661" max="6661" width="22.33203125" style="21" customWidth="1"/>
    <col min="6662" max="6662" width="16.1640625" style="21" customWidth="1"/>
    <col min="6663" max="6664" width="20" style="21" customWidth="1"/>
    <col min="6665" max="6665" width="21.5" style="21" customWidth="1"/>
    <col min="6666" max="6666" width="17.83203125" style="21" customWidth="1"/>
    <col min="6667" max="6667" width="21" style="21" customWidth="1"/>
    <col min="6668" max="6913" width="10.6640625" style="21"/>
    <col min="6914" max="6914" width="11" style="21" customWidth="1"/>
    <col min="6915" max="6915" width="13.1640625" style="21" customWidth="1"/>
    <col min="6916" max="6916" width="95.33203125" style="21" customWidth="1"/>
    <col min="6917" max="6917" width="22.33203125" style="21" customWidth="1"/>
    <col min="6918" max="6918" width="16.1640625" style="21" customWidth="1"/>
    <col min="6919" max="6920" width="20" style="21" customWidth="1"/>
    <col min="6921" max="6921" width="21.5" style="21" customWidth="1"/>
    <col min="6922" max="6922" width="17.83203125" style="21" customWidth="1"/>
    <col min="6923" max="6923" width="21" style="21" customWidth="1"/>
    <col min="6924" max="7169" width="10.6640625" style="21"/>
    <col min="7170" max="7170" width="11" style="21" customWidth="1"/>
    <col min="7171" max="7171" width="13.1640625" style="21" customWidth="1"/>
    <col min="7172" max="7172" width="95.33203125" style="21" customWidth="1"/>
    <col min="7173" max="7173" width="22.33203125" style="21" customWidth="1"/>
    <col min="7174" max="7174" width="16.1640625" style="21" customWidth="1"/>
    <col min="7175" max="7176" width="20" style="21" customWidth="1"/>
    <col min="7177" max="7177" width="21.5" style="21" customWidth="1"/>
    <col min="7178" max="7178" width="17.83203125" style="21" customWidth="1"/>
    <col min="7179" max="7179" width="21" style="21" customWidth="1"/>
    <col min="7180" max="7425" width="10.6640625" style="21"/>
    <col min="7426" max="7426" width="11" style="21" customWidth="1"/>
    <col min="7427" max="7427" width="13.1640625" style="21" customWidth="1"/>
    <col min="7428" max="7428" width="95.33203125" style="21" customWidth="1"/>
    <col min="7429" max="7429" width="22.33203125" style="21" customWidth="1"/>
    <col min="7430" max="7430" width="16.1640625" style="21" customWidth="1"/>
    <col min="7431" max="7432" width="20" style="21" customWidth="1"/>
    <col min="7433" max="7433" width="21.5" style="21" customWidth="1"/>
    <col min="7434" max="7434" width="17.83203125" style="21" customWidth="1"/>
    <col min="7435" max="7435" width="21" style="21" customWidth="1"/>
    <col min="7436" max="7681" width="10.6640625" style="21"/>
    <col min="7682" max="7682" width="11" style="21" customWidth="1"/>
    <col min="7683" max="7683" width="13.1640625" style="21" customWidth="1"/>
    <col min="7684" max="7684" width="95.33203125" style="21" customWidth="1"/>
    <col min="7685" max="7685" width="22.33203125" style="21" customWidth="1"/>
    <col min="7686" max="7686" width="16.1640625" style="21" customWidth="1"/>
    <col min="7687" max="7688" width="20" style="21" customWidth="1"/>
    <col min="7689" max="7689" width="21.5" style="21" customWidth="1"/>
    <col min="7690" max="7690" width="17.83203125" style="21" customWidth="1"/>
    <col min="7691" max="7691" width="21" style="21" customWidth="1"/>
    <col min="7692" max="7937" width="10.6640625" style="21"/>
    <col min="7938" max="7938" width="11" style="21" customWidth="1"/>
    <col min="7939" max="7939" width="13.1640625" style="21" customWidth="1"/>
    <col min="7940" max="7940" width="95.33203125" style="21" customWidth="1"/>
    <col min="7941" max="7941" width="22.33203125" style="21" customWidth="1"/>
    <col min="7942" max="7942" width="16.1640625" style="21" customWidth="1"/>
    <col min="7943" max="7944" width="20" style="21" customWidth="1"/>
    <col min="7945" max="7945" width="21.5" style="21" customWidth="1"/>
    <col min="7946" max="7946" width="17.83203125" style="21" customWidth="1"/>
    <col min="7947" max="7947" width="21" style="21" customWidth="1"/>
    <col min="7948" max="8193" width="10.6640625" style="21"/>
    <col min="8194" max="8194" width="11" style="21" customWidth="1"/>
    <col min="8195" max="8195" width="13.1640625" style="21" customWidth="1"/>
    <col min="8196" max="8196" width="95.33203125" style="21" customWidth="1"/>
    <col min="8197" max="8197" width="22.33203125" style="21" customWidth="1"/>
    <col min="8198" max="8198" width="16.1640625" style="21" customWidth="1"/>
    <col min="8199" max="8200" width="20" style="21" customWidth="1"/>
    <col min="8201" max="8201" width="21.5" style="21" customWidth="1"/>
    <col min="8202" max="8202" width="17.83203125" style="21" customWidth="1"/>
    <col min="8203" max="8203" width="21" style="21" customWidth="1"/>
    <col min="8204" max="8449" width="10.6640625" style="21"/>
    <col min="8450" max="8450" width="11" style="21" customWidth="1"/>
    <col min="8451" max="8451" width="13.1640625" style="21" customWidth="1"/>
    <col min="8452" max="8452" width="95.33203125" style="21" customWidth="1"/>
    <col min="8453" max="8453" width="22.33203125" style="21" customWidth="1"/>
    <col min="8454" max="8454" width="16.1640625" style="21" customWidth="1"/>
    <col min="8455" max="8456" width="20" style="21" customWidth="1"/>
    <col min="8457" max="8457" width="21.5" style="21" customWidth="1"/>
    <col min="8458" max="8458" width="17.83203125" style="21" customWidth="1"/>
    <col min="8459" max="8459" width="21" style="21" customWidth="1"/>
    <col min="8460" max="8705" width="10.6640625" style="21"/>
    <col min="8706" max="8706" width="11" style="21" customWidth="1"/>
    <col min="8707" max="8707" width="13.1640625" style="21" customWidth="1"/>
    <col min="8708" max="8708" width="95.33203125" style="21" customWidth="1"/>
    <col min="8709" max="8709" width="22.33203125" style="21" customWidth="1"/>
    <col min="8710" max="8710" width="16.1640625" style="21" customWidth="1"/>
    <col min="8711" max="8712" width="20" style="21" customWidth="1"/>
    <col min="8713" max="8713" width="21.5" style="21" customWidth="1"/>
    <col min="8714" max="8714" width="17.83203125" style="21" customWidth="1"/>
    <col min="8715" max="8715" width="21" style="21" customWidth="1"/>
    <col min="8716" max="8961" width="10.6640625" style="21"/>
    <col min="8962" max="8962" width="11" style="21" customWidth="1"/>
    <col min="8963" max="8963" width="13.1640625" style="21" customWidth="1"/>
    <col min="8964" max="8964" width="95.33203125" style="21" customWidth="1"/>
    <col min="8965" max="8965" width="22.33203125" style="21" customWidth="1"/>
    <col min="8966" max="8966" width="16.1640625" style="21" customWidth="1"/>
    <col min="8967" max="8968" width="20" style="21" customWidth="1"/>
    <col min="8969" max="8969" width="21.5" style="21" customWidth="1"/>
    <col min="8970" max="8970" width="17.83203125" style="21" customWidth="1"/>
    <col min="8971" max="8971" width="21" style="21" customWidth="1"/>
    <col min="8972" max="9217" width="10.6640625" style="21"/>
    <col min="9218" max="9218" width="11" style="21" customWidth="1"/>
    <col min="9219" max="9219" width="13.1640625" style="21" customWidth="1"/>
    <col min="9220" max="9220" width="95.33203125" style="21" customWidth="1"/>
    <col min="9221" max="9221" width="22.33203125" style="21" customWidth="1"/>
    <col min="9222" max="9222" width="16.1640625" style="21" customWidth="1"/>
    <col min="9223" max="9224" width="20" style="21" customWidth="1"/>
    <col min="9225" max="9225" width="21.5" style="21" customWidth="1"/>
    <col min="9226" max="9226" width="17.83203125" style="21" customWidth="1"/>
    <col min="9227" max="9227" width="21" style="21" customWidth="1"/>
    <col min="9228" max="9473" width="10.6640625" style="21"/>
    <col min="9474" max="9474" width="11" style="21" customWidth="1"/>
    <col min="9475" max="9475" width="13.1640625" style="21" customWidth="1"/>
    <col min="9476" max="9476" width="95.33203125" style="21" customWidth="1"/>
    <col min="9477" max="9477" width="22.33203125" style="21" customWidth="1"/>
    <col min="9478" max="9478" width="16.1640625" style="21" customWidth="1"/>
    <col min="9479" max="9480" width="20" style="21" customWidth="1"/>
    <col min="9481" max="9481" width="21.5" style="21" customWidth="1"/>
    <col min="9482" max="9482" width="17.83203125" style="21" customWidth="1"/>
    <col min="9483" max="9483" width="21" style="21" customWidth="1"/>
    <col min="9484" max="9729" width="10.6640625" style="21"/>
    <col min="9730" max="9730" width="11" style="21" customWidth="1"/>
    <col min="9731" max="9731" width="13.1640625" style="21" customWidth="1"/>
    <col min="9732" max="9732" width="95.33203125" style="21" customWidth="1"/>
    <col min="9733" max="9733" width="22.33203125" style="21" customWidth="1"/>
    <col min="9734" max="9734" width="16.1640625" style="21" customWidth="1"/>
    <col min="9735" max="9736" width="20" style="21" customWidth="1"/>
    <col min="9737" max="9737" width="21.5" style="21" customWidth="1"/>
    <col min="9738" max="9738" width="17.83203125" style="21" customWidth="1"/>
    <col min="9739" max="9739" width="21" style="21" customWidth="1"/>
    <col min="9740" max="9985" width="10.6640625" style="21"/>
    <col min="9986" max="9986" width="11" style="21" customWidth="1"/>
    <col min="9987" max="9987" width="13.1640625" style="21" customWidth="1"/>
    <col min="9988" max="9988" width="95.33203125" style="21" customWidth="1"/>
    <col min="9989" max="9989" width="22.33203125" style="21" customWidth="1"/>
    <col min="9990" max="9990" width="16.1640625" style="21" customWidth="1"/>
    <col min="9991" max="9992" width="20" style="21" customWidth="1"/>
    <col min="9993" max="9993" width="21.5" style="21" customWidth="1"/>
    <col min="9994" max="9994" width="17.83203125" style="21" customWidth="1"/>
    <col min="9995" max="9995" width="21" style="21" customWidth="1"/>
    <col min="9996" max="10241" width="10.6640625" style="21"/>
    <col min="10242" max="10242" width="11" style="21" customWidth="1"/>
    <col min="10243" max="10243" width="13.1640625" style="21" customWidth="1"/>
    <col min="10244" max="10244" width="95.33203125" style="21" customWidth="1"/>
    <col min="10245" max="10245" width="22.33203125" style="21" customWidth="1"/>
    <col min="10246" max="10246" width="16.1640625" style="21" customWidth="1"/>
    <col min="10247" max="10248" width="20" style="21" customWidth="1"/>
    <col min="10249" max="10249" width="21.5" style="21" customWidth="1"/>
    <col min="10250" max="10250" width="17.83203125" style="21" customWidth="1"/>
    <col min="10251" max="10251" width="21" style="21" customWidth="1"/>
    <col min="10252" max="10497" width="10.6640625" style="21"/>
    <col min="10498" max="10498" width="11" style="21" customWidth="1"/>
    <col min="10499" max="10499" width="13.1640625" style="21" customWidth="1"/>
    <col min="10500" max="10500" width="95.33203125" style="21" customWidth="1"/>
    <col min="10501" max="10501" width="22.33203125" style="21" customWidth="1"/>
    <col min="10502" max="10502" width="16.1640625" style="21" customWidth="1"/>
    <col min="10503" max="10504" width="20" style="21" customWidth="1"/>
    <col min="10505" max="10505" width="21.5" style="21" customWidth="1"/>
    <col min="10506" max="10506" width="17.83203125" style="21" customWidth="1"/>
    <col min="10507" max="10507" width="21" style="21" customWidth="1"/>
    <col min="10508" max="10753" width="10.6640625" style="21"/>
    <col min="10754" max="10754" width="11" style="21" customWidth="1"/>
    <col min="10755" max="10755" width="13.1640625" style="21" customWidth="1"/>
    <col min="10756" max="10756" width="95.33203125" style="21" customWidth="1"/>
    <col min="10757" max="10757" width="22.33203125" style="21" customWidth="1"/>
    <col min="10758" max="10758" width="16.1640625" style="21" customWidth="1"/>
    <col min="10759" max="10760" width="20" style="21" customWidth="1"/>
    <col min="10761" max="10761" width="21.5" style="21" customWidth="1"/>
    <col min="10762" max="10762" width="17.83203125" style="21" customWidth="1"/>
    <col min="10763" max="10763" width="21" style="21" customWidth="1"/>
    <col min="10764" max="11009" width="10.6640625" style="21"/>
    <col min="11010" max="11010" width="11" style="21" customWidth="1"/>
    <col min="11011" max="11011" width="13.1640625" style="21" customWidth="1"/>
    <col min="11012" max="11012" width="95.33203125" style="21" customWidth="1"/>
    <col min="11013" max="11013" width="22.33203125" style="21" customWidth="1"/>
    <col min="11014" max="11014" width="16.1640625" style="21" customWidth="1"/>
    <col min="11015" max="11016" width="20" style="21" customWidth="1"/>
    <col min="11017" max="11017" width="21.5" style="21" customWidth="1"/>
    <col min="11018" max="11018" width="17.83203125" style="21" customWidth="1"/>
    <col min="11019" max="11019" width="21" style="21" customWidth="1"/>
    <col min="11020" max="11265" width="10.6640625" style="21"/>
    <col min="11266" max="11266" width="11" style="21" customWidth="1"/>
    <col min="11267" max="11267" width="13.1640625" style="21" customWidth="1"/>
    <col min="11268" max="11268" width="95.33203125" style="21" customWidth="1"/>
    <col min="11269" max="11269" width="22.33203125" style="21" customWidth="1"/>
    <col min="11270" max="11270" width="16.1640625" style="21" customWidth="1"/>
    <col min="11271" max="11272" width="20" style="21" customWidth="1"/>
    <col min="11273" max="11273" width="21.5" style="21" customWidth="1"/>
    <col min="11274" max="11274" width="17.83203125" style="21" customWidth="1"/>
    <col min="11275" max="11275" width="21" style="21" customWidth="1"/>
    <col min="11276" max="11521" width="10.6640625" style="21"/>
    <col min="11522" max="11522" width="11" style="21" customWidth="1"/>
    <col min="11523" max="11523" width="13.1640625" style="21" customWidth="1"/>
    <col min="11524" max="11524" width="95.33203125" style="21" customWidth="1"/>
    <col min="11525" max="11525" width="22.33203125" style="21" customWidth="1"/>
    <col min="11526" max="11526" width="16.1640625" style="21" customWidth="1"/>
    <col min="11527" max="11528" width="20" style="21" customWidth="1"/>
    <col min="11529" max="11529" width="21.5" style="21" customWidth="1"/>
    <col min="11530" max="11530" width="17.83203125" style="21" customWidth="1"/>
    <col min="11531" max="11531" width="21" style="21" customWidth="1"/>
    <col min="11532" max="11777" width="10.6640625" style="21"/>
    <col min="11778" max="11778" width="11" style="21" customWidth="1"/>
    <col min="11779" max="11779" width="13.1640625" style="21" customWidth="1"/>
    <col min="11780" max="11780" width="95.33203125" style="21" customWidth="1"/>
    <col min="11781" max="11781" width="22.33203125" style="21" customWidth="1"/>
    <col min="11782" max="11782" width="16.1640625" style="21" customWidth="1"/>
    <col min="11783" max="11784" width="20" style="21" customWidth="1"/>
    <col min="11785" max="11785" width="21.5" style="21" customWidth="1"/>
    <col min="11786" max="11786" width="17.83203125" style="21" customWidth="1"/>
    <col min="11787" max="11787" width="21" style="21" customWidth="1"/>
    <col min="11788" max="12033" width="10.6640625" style="21"/>
    <col min="12034" max="12034" width="11" style="21" customWidth="1"/>
    <col min="12035" max="12035" width="13.1640625" style="21" customWidth="1"/>
    <col min="12036" max="12036" width="95.33203125" style="21" customWidth="1"/>
    <col min="12037" max="12037" width="22.33203125" style="21" customWidth="1"/>
    <col min="12038" max="12038" width="16.1640625" style="21" customWidth="1"/>
    <col min="12039" max="12040" width="20" style="21" customWidth="1"/>
    <col min="12041" max="12041" width="21.5" style="21" customWidth="1"/>
    <col min="12042" max="12042" width="17.83203125" style="21" customWidth="1"/>
    <col min="12043" max="12043" width="21" style="21" customWidth="1"/>
    <col min="12044" max="12289" width="10.6640625" style="21"/>
    <col min="12290" max="12290" width="11" style="21" customWidth="1"/>
    <col min="12291" max="12291" width="13.1640625" style="21" customWidth="1"/>
    <col min="12292" max="12292" width="95.33203125" style="21" customWidth="1"/>
    <col min="12293" max="12293" width="22.33203125" style="21" customWidth="1"/>
    <col min="12294" max="12294" width="16.1640625" style="21" customWidth="1"/>
    <col min="12295" max="12296" width="20" style="21" customWidth="1"/>
    <col min="12297" max="12297" width="21.5" style="21" customWidth="1"/>
    <col min="12298" max="12298" width="17.83203125" style="21" customWidth="1"/>
    <col min="12299" max="12299" width="21" style="21" customWidth="1"/>
    <col min="12300" max="12545" width="10.6640625" style="21"/>
    <col min="12546" max="12546" width="11" style="21" customWidth="1"/>
    <col min="12547" max="12547" width="13.1640625" style="21" customWidth="1"/>
    <col min="12548" max="12548" width="95.33203125" style="21" customWidth="1"/>
    <col min="12549" max="12549" width="22.33203125" style="21" customWidth="1"/>
    <col min="12550" max="12550" width="16.1640625" style="21" customWidth="1"/>
    <col min="12551" max="12552" width="20" style="21" customWidth="1"/>
    <col min="12553" max="12553" width="21.5" style="21" customWidth="1"/>
    <col min="12554" max="12554" width="17.83203125" style="21" customWidth="1"/>
    <col min="12555" max="12555" width="21" style="21" customWidth="1"/>
    <col min="12556" max="12801" width="10.6640625" style="21"/>
    <col min="12802" max="12802" width="11" style="21" customWidth="1"/>
    <col min="12803" max="12803" width="13.1640625" style="21" customWidth="1"/>
    <col min="12804" max="12804" width="95.33203125" style="21" customWidth="1"/>
    <col min="12805" max="12805" width="22.33203125" style="21" customWidth="1"/>
    <col min="12806" max="12806" width="16.1640625" style="21" customWidth="1"/>
    <col min="12807" max="12808" width="20" style="21" customWidth="1"/>
    <col min="12809" max="12809" width="21.5" style="21" customWidth="1"/>
    <col min="12810" max="12810" width="17.83203125" style="21" customWidth="1"/>
    <col min="12811" max="12811" width="21" style="21" customWidth="1"/>
    <col min="12812" max="13057" width="10.6640625" style="21"/>
    <col min="13058" max="13058" width="11" style="21" customWidth="1"/>
    <col min="13059" max="13059" width="13.1640625" style="21" customWidth="1"/>
    <col min="13060" max="13060" width="95.33203125" style="21" customWidth="1"/>
    <col min="13061" max="13061" width="22.33203125" style="21" customWidth="1"/>
    <col min="13062" max="13062" width="16.1640625" style="21" customWidth="1"/>
    <col min="13063" max="13064" width="20" style="21" customWidth="1"/>
    <col min="13065" max="13065" width="21.5" style="21" customWidth="1"/>
    <col min="13066" max="13066" width="17.83203125" style="21" customWidth="1"/>
    <col min="13067" max="13067" width="21" style="21" customWidth="1"/>
    <col min="13068" max="13313" width="10.6640625" style="21"/>
    <col min="13314" max="13314" width="11" style="21" customWidth="1"/>
    <col min="13315" max="13315" width="13.1640625" style="21" customWidth="1"/>
    <col min="13316" max="13316" width="95.33203125" style="21" customWidth="1"/>
    <col min="13317" max="13317" width="22.33203125" style="21" customWidth="1"/>
    <col min="13318" max="13318" width="16.1640625" style="21" customWidth="1"/>
    <col min="13319" max="13320" width="20" style="21" customWidth="1"/>
    <col min="13321" max="13321" width="21.5" style="21" customWidth="1"/>
    <col min="13322" max="13322" width="17.83203125" style="21" customWidth="1"/>
    <col min="13323" max="13323" width="21" style="21" customWidth="1"/>
    <col min="13324" max="13569" width="10.6640625" style="21"/>
    <col min="13570" max="13570" width="11" style="21" customWidth="1"/>
    <col min="13571" max="13571" width="13.1640625" style="21" customWidth="1"/>
    <col min="13572" max="13572" width="95.33203125" style="21" customWidth="1"/>
    <col min="13573" max="13573" width="22.33203125" style="21" customWidth="1"/>
    <col min="13574" max="13574" width="16.1640625" style="21" customWidth="1"/>
    <col min="13575" max="13576" width="20" style="21" customWidth="1"/>
    <col min="13577" max="13577" width="21.5" style="21" customWidth="1"/>
    <col min="13578" max="13578" width="17.83203125" style="21" customWidth="1"/>
    <col min="13579" max="13579" width="21" style="21" customWidth="1"/>
    <col min="13580" max="13825" width="10.6640625" style="21"/>
    <col min="13826" max="13826" width="11" style="21" customWidth="1"/>
    <col min="13827" max="13827" width="13.1640625" style="21" customWidth="1"/>
    <col min="13828" max="13828" width="95.33203125" style="21" customWidth="1"/>
    <col min="13829" max="13829" width="22.33203125" style="21" customWidth="1"/>
    <col min="13830" max="13830" width="16.1640625" style="21" customWidth="1"/>
    <col min="13831" max="13832" width="20" style="21" customWidth="1"/>
    <col min="13833" max="13833" width="21.5" style="21" customWidth="1"/>
    <col min="13834" max="13834" width="17.83203125" style="21" customWidth="1"/>
    <col min="13835" max="13835" width="21" style="21" customWidth="1"/>
    <col min="13836" max="14081" width="10.6640625" style="21"/>
    <col min="14082" max="14082" width="11" style="21" customWidth="1"/>
    <col min="14083" max="14083" width="13.1640625" style="21" customWidth="1"/>
    <col min="14084" max="14084" width="95.33203125" style="21" customWidth="1"/>
    <col min="14085" max="14085" width="22.33203125" style="21" customWidth="1"/>
    <col min="14086" max="14086" width="16.1640625" style="21" customWidth="1"/>
    <col min="14087" max="14088" width="20" style="21" customWidth="1"/>
    <col min="14089" max="14089" width="21.5" style="21" customWidth="1"/>
    <col min="14090" max="14090" width="17.83203125" style="21" customWidth="1"/>
    <col min="14091" max="14091" width="21" style="21" customWidth="1"/>
    <col min="14092" max="14337" width="10.6640625" style="21"/>
    <col min="14338" max="14338" width="11" style="21" customWidth="1"/>
    <col min="14339" max="14339" width="13.1640625" style="21" customWidth="1"/>
    <col min="14340" max="14340" width="95.33203125" style="21" customWidth="1"/>
    <col min="14341" max="14341" width="22.33203125" style="21" customWidth="1"/>
    <col min="14342" max="14342" width="16.1640625" style="21" customWidth="1"/>
    <col min="14343" max="14344" width="20" style="21" customWidth="1"/>
    <col min="14345" max="14345" width="21.5" style="21" customWidth="1"/>
    <col min="14346" max="14346" width="17.83203125" style="21" customWidth="1"/>
    <col min="14347" max="14347" width="21" style="21" customWidth="1"/>
    <col min="14348" max="14593" width="10.6640625" style="21"/>
    <col min="14594" max="14594" width="11" style="21" customWidth="1"/>
    <col min="14595" max="14595" width="13.1640625" style="21" customWidth="1"/>
    <col min="14596" max="14596" width="95.33203125" style="21" customWidth="1"/>
    <col min="14597" max="14597" width="22.33203125" style="21" customWidth="1"/>
    <col min="14598" max="14598" width="16.1640625" style="21" customWidth="1"/>
    <col min="14599" max="14600" width="20" style="21" customWidth="1"/>
    <col min="14601" max="14601" width="21.5" style="21" customWidth="1"/>
    <col min="14602" max="14602" width="17.83203125" style="21" customWidth="1"/>
    <col min="14603" max="14603" width="21" style="21" customWidth="1"/>
    <col min="14604" max="14849" width="10.6640625" style="21"/>
    <col min="14850" max="14850" width="11" style="21" customWidth="1"/>
    <col min="14851" max="14851" width="13.1640625" style="21" customWidth="1"/>
    <col min="14852" max="14852" width="95.33203125" style="21" customWidth="1"/>
    <col min="14853" max="14853" width="22.33203125" style="21" customWidth="1"/>
    <col min="14854" max="14854" width="16.1640625" style="21" customWidth="1"/>
    <col min="14855" max="14856" width="20" style="21" customWidth="1"/>
    <col min="14857" max="14857" width="21.5" style="21" customWidth="1"/>
    <col min="14858" max="14858" width="17.83203125" style="21" customWidth="1"/>
    <col min="14859" max="14859" width="21" style="21" customWidth="1"/>
    <col min="14860" max="15105" width="10.6640625" style="21"/>
    <col min="15106" max="15106" width="11" style="21" customWidth="1"/>
    <col min="15107" max="15107" width="13.1640625" style="21" customWidth="1"/>
    <col min="15108" max="15108" width="95.33203125" style="21" customWidth="1"/>
    <col min="15109" max="15109" width="22.33203125" style="21" customWidth="1"/>
    <col min="15110" max="15110" width="16.1640625" style="21" customWidth="1"/>
    <col min="15111" max="15112" width="20" style="21" customWidth="1"/>
    <col min="15113" max="15113" width="21.5" style="21" customWidth="1"/>
    <col min="15114" max="15114" width="17.83203125" style="21" customWidth="1"/>
    <col min="15115" max="15115" width="21" style="21" customWidth="1"/>
    <col min="15116" max="15361" width="10.6640625" style="21"/>
    <col min="15362" max="15362" width="11" style="21" customWidth="1"/>
    <col min="15363" max="15363" width="13.1640625" style="21" customWidth="1"/>
    <col min="15364" max="15364" width="95.33203125" style="21" customWidth="1"/>
    <col min="15365" max="15365" width="22.33203125" style="21" customWidth="1"/>
    <col min="15366" max="15366" width="16.1640625" style="21" customWidth="1"/>
    <col min="15367" max="15368" width="20" style="21" customWidth="1"/>
    <col min="15369" max="15369" width="21.5" style="21" customWidth="1"/>
    <col min="15370" max="15370" width="17.83203125" style="21" customWidth="1"/>
    <col min="15371" max="15371" width="21" style="21" customWidth="1"/>
    <col min="15372" max="15617" width="10.6640625" style="21"/>
    <col min="15618" max="15618" width="11" style="21" customWidth="1"/>
    <col min="15619" max="15619" width="13.1640625" style="21" customWidth="1"/>
    <col min="15620" max="15620" width="95.33203125" style="21" customWidth="1"/>
    <col min="15621" max="15621" width="22.33203125" style="21" customWidth="1"/>
    <col min="15622" max="15622" width="16.1640625" style="21" customWidth="1"/>
    <col min="15623" max="15624" width="20" style="21" customWidth="1"/>
    <col min="15625" max="15625" width="21.5" style="21" customWidth="1"/>
    <col min="15626" max="15626" width="17.83203125" style="21" customWidth="1"/>
    <col min="15627" max="15627" width="21" style="21" customWidth="1"/>
    <col min="15628" max="15873" width="10.6640625" style="21"/>
    <col min="15874" max="15874" width="11" style="21" customWidth="1"/>
    <col min="15875" max="15875" width="13.1640625" style="21" customWidth="1"/>
    <col min="15876" max="15876" width="95.33203125" style="21" customWidth="1"/>
    <col min="15877" max="15877" width="22.33203125" style="21" customWidth="1"/>
    <col min="15878" max="15878" width="16.1640625" style="21" customWidth="1"/>
    <col min="15879" max="15880" width="20" style="21" customWidth="1"/>
    <col min="15881" max="15881" width="21.5" style="21" customWidth="1"/>
    <col min="15882" max="15882" width="17.83203125" style="21" customWidth="1"/>
    <col min="15883" max="15883" width="21" style="21" customWidth="1"/>
    <col min="15884" max="16129" width="10.6640625" style="21"/>
    <col min="16130" max="16130" width="11" style="21" customWidth="1"/>
    <col min="16131" max="16131" width="13.1640625" style="21" customWidth="1"/>
    <col min="16132" max="16132" width="95.33203125" style="21" customWidth="1"/>
    <col min="16133" max="16133" width="22.33203125" style="21" customWidth="1"/>
    <col min="16134" max="16134" width="16.1640625" style="21" customWidth="1"/>
    <col min="16135" max="16136" width="20" style="21" customWidth="1"/>
    <col min="16137" max="16137" width="21.5" style="21" customWidth="1"/>
    <col min="16138" max="16138" width="17.83203125" style="21" customWidth="1"/>
    <col min="16139" max="16139" width="21" style="21" customWidth="1"/>
    <col min="16140" max="16384" width="10.6640625" style="21"/>
  </cols>
  <sheetData>
    <row r="1" spans="1:14" ht="19.5" customHeight="1" x14ac:dyDescent="0.2">
      <c r="A1" s="162"/>
      <c r="B1" s="162"/>
      <c r="C1" s="20"/>
      <c r="D1" s="163" t="s">
        <v>158</v>
      </c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14" ht="36.75" customHeight="1" thickBot="1" x14ac:dyDescent="0.25">
      <c r="A2" s="164" t="s">
        <v>107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</row>
    <row r="3" spans="1:14" ht="24" customHeight="1" thickTop="1" x14ac:dyDescent="0.2">
      <c r="A3" s="165" t="s">
        <v>108</v>
      </c>
      <c r="B3" s="167" t="s">
        <v>109</v>
      </c>
      <c r="C3" s="167" t="s">
        <v>110</v>
      </c>
      <c r="D3" s="169" t="s">
        <v>111</v>
      </c>
      <c r="E3" s="171" t="s">
        <v>112</v>
      </c>
      <c r="F3" s="172"/>
      <c r="G3" s="173"/>
      <c r="H3" s="169" t="s">
        <v>113</v>
      </c>
      <c r="I3" s="169" t="s">
        <v>112</v>
      </c>
      <c r="J3" s="171"/>
      <c r="K3" s="174"/>
    </row>
    <row r="4" spans="1:14" ht="63" customHeight="1" x14ac:dyDescent="0.2">
      <c r="A4" s="166"/>
      <c r="B4" s="168"/>
      <c r="C4" s="168"/>
      <c r="D4" s="170"/>
      <c r="E4" s="22" t="s">
        <v>114</v>
      </c>
      <c r="F4" s="22" t="s">
        <v>115</v>
      </c>
      <c r="G4" s="22" t="s">
        <v>116</v>
      </c>
      <c r="H4" s="170"/>
      <c r="I4" s="22" t="s">
        <v>114</v>
      </c>
      <c r="J4" s="23" t="s">
        <v>117</v>
      </c>
      <c r="K4" s="24" t="s">
        <v>115</v>
      </c>
    </row>
    <row r="5" spans="1:14" ht="15.75" customHeight="1" x14ac:dyDescent="0.2">
      <c r="A5" s="25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26">
        <v>9</v>
      </c>
      <c r="J5" s="27"/>
      <c r="K5" s="28">
        <v>10</v>
      </c>
    </row>
    <row r="6" spans="1:14" ht="17.25" customHeight="1" x14ac:dyDescent="0.2">
      <c r="A6" s="29">
        <v>600</v>
      </c>
      <c r="B6" s="30"/>
      <c r="C6" s="30" t="s">
        <v>118</v>
      </c>
      <c r="D6" s="31">
        <f>D7+D10+D13</f>
        <v>816000</v>
      </c>
      <c r="E6" s="31">
        <f>E7+E10+E13</f>
        <v>0</v>
      </c>
      <c r="F6" s="31">
        <f>F7+F10+F13</f>
        <v>616000</v>
      </c>
      <c r="G6" s="31">
        <f>G7+G10+G13</f>
        <v>200000</v>
      </c>
      <c r="H6" s="32"/>
      <c r="I6" s="32"/>
      <c r="J6" s="33"/>
      <c r="K6" s="34"/>
    </row>
    <row r="7" spans="1:14" ht="21.75" customHeight="1" x14ac:dyDescent="0.2">
      <c r="A7" s="35"/>
      <c r="B7" s="36">
        <v>60004</v>
      </c>
      <c r="C7" s="37" t="s">
        <v>119</v>
      </c>
      <c r="D7" s="38">
        <f>D8+D9</f>
        <v>530000</v>
      </c>
      <c r="E7" s="38">
        <f>E8+E9</f>
        <v>0</v>
      </c>
      <c r="F7" s="38">
        <f>F8+F9</f>
        <v>330000</v>
      </c>
      <c r="G7" s="38">
        <f>G8+G9</f>
        <v>200000</v>
      </c>
      <c r="H7" s="39"/>
      <c r="I7" s="39"/>
      <c r="J7" s="40"/>
      <c r="K7" s="41"/>
    </row>
    <row r="8" spans="1:14" ht="32.25" customHeight="1" x14ac:dyDescent="0.2">
      <c r="A8" s="35"/>
      <c r="B8" s="42"/>
      <c r="C8" s="43" t="s">
        <v>120</v>
      </c>
      <c r="D8" s="44">
        <f>G8</f>
        <v>200000</v>
      </c>
      <c r="E8" s="39"/>
      <c r="F8" s="45"/>
      <c r="G8" s="45">
        <v>200000</v>
      </c>
      <c r="H8" s="39"/>
      <c r="I8" s="39"/>
      <c r="J8" s="40"/>
      <c r="K8" s="41"/>
    </row>
    <row r="9" spans="1:14" ht="47.25" customHeight="1" x14ac:dyDescent="0.2">
      <c r="A9" s="35"/>
      <c r="B9" s="42"/>
      <c r="C9" s="43" t="s">
        <v>121</v>
      </c>
      <c r="D9" s="44">
        <f>F9</f>
        <v>330000</v>
      </c>
      <c r="E9" s="39"/>
      <c r="F9" s="45">
        <v>330000</v>
      </c>
      <c r="G9" s="45">
        <v>0</v>
      </c>
      <c r="H9" s="39"/>
      <c r="I9" s="39"/>
      <c r="J9" s="40"/>
      <c r="K9" s="41"/>
    </row>
    <row r="10" spans="1:14" ht="30.75" customHeight="1" x14ac:dyDescent="0.2">
      <c r="A10" s="35"/>
      <c r="B10" s="42">
        <v>60016</v>
      </c>
      <c r="C10" s="46" t="s">
        <v>122</v>
      </c>
      <c r="D10" s="47">
        <f>D11+D12</f>
        <v>286000</v>
      </c>
      <c r="E10" s="47">
        <f>E11+E12</f>
        <v>0</v>
      </c>
      <c r="F10" s="47">
        <f>F11+F12</f>
        <v>286000</v>
      </c>
      <c r="G10" s="47">
        <f>G11+G12</f>
        <v>0</v>
      </c>
      <c r="H10" s="39"/>
      <c r="I10" s="39"/>
      <c r="J10" s="40"/>
      <c r="K10" s="41"/>
    </row>
    <row r="11" spans="1:14" ht="36.75" customHeight="1" x14ac:dyDescent="0.2">
      <c r="A11" s="35"/>
      <c r="B11" s="42"/>
      <c r="C11" s="43" t="s">
        <v>123</v>
      </c>
      <c r="D11" s="44">
        <f>F11</f>
        <v>116000</v>
      </c>
      <c r="E11" s="39">
        <v>0</v>
      </c>
      <c r="F11" s="45">
        <v>116000</v>
      </c>
      <c r="G11" s="45"/>
      <c r="H11" s="39"/>
      <c r="I11" s="39"/>
      <c r="J11" s="40"/>
      <c r="K11" s="41"/>
    </row>
    <row r="12" spans="1:14" ht="47.25" customHeight="1" x14ac:dyDescent="0.2">
      <c r="A12" s="35"/>
      <c r="B12" s="42"/>
      <c r="C12" s="43" t="s">
        <v>124</v>
      </c>
      <c r="D12" s="44">
        <f>F12</f>
        <v>170000</v>
      </c>
      <c r="E12" s="39"/>
      <c r="F12" s="45">
        <v>170000</v>
      </c>
      <c r="G12" s="45"/>
      <c r="H12" s="39"/>
      <c r="I12" s="39"/>
      <c r="J12" s="40"/>
      <c r="K12" s="41"/>
    </row>
    <row r="13" spans="1:14" ht="24.75" customHeight="1" x14ac:dyDescent="0.2">
      <c r="A13" s="35"/>
      <c r="B13" s="42">
        <v>60095</v>
      </c>
      <c r="C13" s="46" t="s">
        <v>27</v>
      </c>
      <c r="D13" s="47">
        <f>D14+D15</f>
        <v>0</v>
      </c>
      <c r="E13" s="47">
        <f>E14+E15</f>
        <v>0</v>
      </c>
      <c r="F13" s="47">
        <f>F14+F15</f>
        <v>0</v>
      </c>
      <c r="G13" s="45"/>
      <c r="H13" s="39"/>
      <c r="I13" s="39"/>
      <c r="J13" s="40"/>
      <c r="K13" s="41"/>
    </row>
    <row r="14" spans="1:14" ht="32.25" customHeight="1" x14ac:dyDescent="0.2">
      <c r="A14" s="35"/>
      <c r="B14" s="42"/>
      <c r="C14" s="43" t="s">
        <v>123</v>
      </c>
      <c r="D14" s="44">
        <f>F14</f>
        <v>0</v>
      </c>
      <c r="E14" s="39"/>
      <c r="F14" s="45">
        <v>0</v>
      </c>
      <c r="G14" s="45"/>
      <c r="H14" s="39"/>
      <c r="I14" s="39"/>
      <c r="J14" s="40"/>
      <c r="K14" s="41"/>
    </row>
    <row r="15" spans="1:14" ht="45" customHeight="1" x14ac:dyDescent="0.2">
      <c r="A15" s="35"/>
      <c r="B15" s="42"/>
      <c r="C15" s="43" t="s">
        <v>124</v>
      </c>
      <c r="D15" s="44">
        <f>F15</f>
        <v>0</v>
      </c>
      <c r="E15" s="39"/>
      <c r="F15" s="45">
        <v>0</v>
      </c>
      <c r="G15" s="45"/>
      <c r="H15" s="39"/>
      <c r="I15" s="39"/>
      <c r="J15" s="40"/>
      <c r="K15" s="41"/>
    </row>
    <row r="16" spans="1:14" ht="21" customHeight="1" x14ac:dyDescent="0.2">
      <c r="A16" s="48">
        <v>630</v>
      </c>
      <c r="B16" s="49"/>
      <c r="C16" s="50" t="s">
        <v>125</v>
      </c>
      <c r="D16" s="51"/>
      <c r="E16" s="51"/>
      <c r="F16" s="51"/>
      <c r="G16" s="51"/>
      <c r="H16" s="52">
        <f>SUM(H17)</f>
        <v>117226</v>
      </c>
      <c r="I16" s="52">
        <f>SUM(I17)</f>
        <v>117226</v>
      </c>
      <c r="J16" s="53"/>
      <c r="K16" s="54"/>
    </row>
    <row r="17" spans="1:11" ht="24.75" customHeight="1" x14ac:dyDescent="0.2">
      <c r="A17" s="55"/>
      <c r="B17" s="56">
        <v>63003</v>
      </c>
      <c r="C17" s="57" t="s">
        <v>126</v>
      </c>
      <c r="D17" s="58"/>
      <c r="E17" s="59"/>
      <c r="F17" s="59"/>
      <c r="G17" s="59"/>
      <c r="H17" s="60">
        <f>SUM(H18)</f>
        <v>117226</v>
      </c>
      <c r="I17" s="60">
        <f>SUM(I18)</f>
        <v>117226</v>
      </c>
      <c r="J17" s="61"/>
      <c r="K17" s="62"/>
    </row>
    <row r="18" spans="1:11" ht="32.25" customHeight="1" x14ac:dyDescent="0.2">
      <c r="A18" s="63"/>
      <c r="B18" s="64"/>
      <c r="C18" s="65" t="s">
        <v>127</v>
      </c>
      <c r="D18" s="66"/>
      <c r="E18" s="66"/>
      <c r="F18" s="66"/>
      <c r="G18" s="66"/>
      <c r="H18" s="67">
        <f>I18</f>
        <v>117226</v>
      </c>
      <c r="I18" s="68">
        <v>117226</v>
      </c>
      <c r="J18" s="69"/>
      <c r="K18" s="70"/>
    </row>
    <row r="19" spans="1:11" ht="18.75" customHeight="1" x14ac:dyDescent="0.2">
      <c r="A19" s="48">
        <v>700</v>
      </c>
      <c r="B19" s="49"/>
      <c r="C19" s="50" t="s">
        <v>23</v>
      </c>
      <c r="D19" s="71">
        <f t="shared" ref="D19:K19" si="0">D20</f>
        <v>10000</v>
      </c>
      <c r="E19" s="71">
        <f t="shared" si="0"/>
        <v>0</v>
      </c>
      <c r="F19" s="71">
        <f t="shared" si="0"/>
        <v>10000</v>
      </c>
      <c r="G19" s="71">
        <f t="shared" si="0"/>
        <v>0</v>
      </c>
      <c r="H19" s="52">
        <f t="shared" si="0"/>
        <v>0</v>
      </c>
      <c r="I19" s="52">
        <f t="shared" si="0"/>
        <v>0</v>
      </c>
      <c r="J19" s="52">
        <f t="shared" si="0"/>
        <v>0</v>
      </c>
      <c r="K19" s="72">
        <f t="shared" si="0"/>
        <v>0</v>
      </c>
    </row>
    <row r="20" spans="1:11" ht="24.75" customHeight="1" x14ac:dyDescent="0.2">
      <c r="A20" s="73"/>
      <c r="B20" s="74">
        <v>70005</v>
      </c>
      <c r="C20" s="75" t="s">
        <v>128</v>
      </c>
      <c r="D20" s="47">
        <f>D21</f>
        <v>10000</v>
      </c>
      <c r="E20" s="47">
        <f>E21</f>
        <v>0</v>
      </c>
      <c r="F20" s="47">
        <f>F21</f>
        <v>10000</v>
      </c>
      <c r="G20" s="60"/>
      <c r="H20" s="76">
        <f>H21</f>
        <v>0</v>
      </c>
      <c r="I20" s="76">
        <f>I21</f>
        <v>0</v>
      </c>
      <c r="J20" s="76">
        <f>J21</f>
        <v>0</v>
      </c>
      <c r="K20" s="77">
        <f>K21</f>
        <v>0</v>
      </c>
    </row>
    <row r="21" spans="1:11" ht="36" customHeight="1" x14ac:dyDescent="0.2">
      <c r="A21" s="73"/>
      <c r="B21" s="74"/>
      <c r="C21" s="43" t="s">
        <v>123</v>
      </c>
      <c r="D21" s="44">
        <f>F21</f>
        <v>10000</v>
      </c>
      <c r="E21" s="78"/>
      <c r="F21" s="66">
        <v>10000</v>
      </c>
      <c r="G21" s="60"/>
      <c r="H21" s="67">
        <f>J21</f>
        <v>0</v>
      </c>
      <c r="I21" s="68"/>
      <c r="J21" s="69">
        <v>0</v>
      </c>
      <c r="K21" s="79"/>
    </row>
    <row r="22" spans="1:11" ht="21" customHeight="1" x14ac:dyDescent="0.2">
      <c r="A22" s="48">
        <v>720</v>
      </c>
      <c r="B22" s="49"/>
      <c r="C22" s="50" t="s">
        <v>129</v>
      </c>
      <c r="D22" s="71">
        <f t="shared" ref="D22:K22" si="1">D23</f>
        <v>5215.59</v>
      </c>
      <c r="E22" s="71">
        <f t="shared" si="1"/>
        <v>0</v>
      </c>
      <c r="F22" s="71">
        <f t="shared" si="1"/>
        <v>5215.59</v>
      </c>
      <c r="G22" s="71">
        <f t="shared" si="1"/>
        <v>0</v>
      </c>
      <c r="H22" s="52">
        <f t="shared" si="1"/>
        <v>0</v>
      </c>
      <c r="I22" s="52">
        <f t="shared" si="1"/>
        <v>0</v>
      </c>
      <c r="J22" s="52">
        <f t="shared" si="1"/>
        <v>0</v>
      </c>
      <c r="K22" s="72">
        <f t="shared" si="1"/>
        <v>0</v>
      </c>
    </row>
    <row r="23" spans="1:11" ht="24.75" customHeight="1" x14ac:dyDescent="0.2">
      <c r="A23" s="73"/>
      <c r="B23" s="74">
        <v>72095</v>
      </c>
      <c r="C23" s="75" t="s">
        <v>27</v>
      </c>
      <c r="D23" s="47">
        <f>D24</f>
        <v>5215.59</v>
      </c>
      <c r="E23" s="47">
        <f>E24</f>
        <v>0</v>
      </c>
      <c r="F23" s="47">
        <f>F24</f>
        <v>5215.59</v>
      </c>
      <c r="G23" s="60"/>
      <c r="H23" s="76">
        <f>H24</f>
        <v>0</v>
      </c>
      <c r="I23" s="76">
        <f>I24</f>
        <v>0</v>
      </c>
      <c r="J23" s="76">
        <f>J24</f>
        <v>0</v>
      </c>
      <c r="K23" s="77">
        <f>K24</f>
        <v>0</v>
      </c>
    </row>
    <row r="24" spans="1:11" ht="48.75" customHeight="1" x14ac:dyDescent="0.2">
      <c r="A24" s="73"/>
      <c r="B24" s="74"/>
      <c r="C24" s="80" t="s">
        <v>130</v>
      </c>
      <c r="D24" s="44">
        <f>F24</f>
        <v>5215.59</v>
      </c>
      <c r="E24" s="78"/>
      <c r="F24" s="66">
        <v>5215.59</v>
      </c>
      <c r="G24" s="60"/>
      <c r="H24" s="67">
        <f>J24</f>
        <v>0</v>
      </c>
      <c r="I24" s="68"/>
      <c r="J24" s="69">
        <v>0</v>
      </c>
      <c r="K24" s="79"/>
    </row>
    <row r="25" spans="1:11" ht="32.25" customHeight="1" x14ac:dyDescent="0.2">
      <c r="A25" s="48">
        <v>754</v>
      </c>
      <c r="B25" s="49"/>
      <c r="C25" s="50" t="s">
        <v>131</v>
      </c>
      <c r="D25" s="71">
        <f>SUM(F25)</f>
        <v>23000</v>
      </c>
      <c r="E25" s="51"/>
      <c r="F25" s="31">
        <f>SUM(F26)</f>
        <v>23000</v>
      </c>
      <c r="G25" s="51"/>
      <c r="H25" s="52">
        <f>H26</f>
        <v>557000</v>
      </c>
      <c r="I25" s="52">
        <f>I26</f>
        <v>0</v>
      </c>
      <c r="J25" s="52">
        <f>J26</f>
        <v>0</v>
      </c>
      <c r="K25" s="81">
        <f>K26</f>
        <v>557000</v>
      </c>
    </row>
    <row r="26" spans="1:11" ht="27.75" customHeight="1" x14ac:dyDescent="0.2">
      <c r="A26" s="73"/>
      <c r="B26" s="74" t="s">
        <v>132</v>
      </c>
      <c r="C26" s="75" t="s">
        <v>133</v>
      </c>
      <c r="D26" s="47">
        <f>D27+D28+D29</f>
        <v>23000</v>
      </c>
      <c r="E26" s="47">
        <f>E27+E28+E29</f>
        <v>0</v>
      </c>
      <c r="F26" s="47">
        <f>F27+F28+F29</f>
        <v>23000</v>
      </c>
      <c r="G26" s="47">
        <f>G27+G28+G29</f>
        <v>0</v>
      </c>
      <c r="H26" s="76">
        <f>H29+H28</f>
        <v>557000</v>
      </c>
      <c r="I26" s="82">
        <f>I29+I28</f>
        <v>0</v>
      </c>
      <c r="J26" s="82">
        <f>J29+J28</f>
        <v>0</v>
      </c>
      <c r="K26" s="83">
        <f>SUM(K27:K29)</f>
        <v>557000</v>
      </c>
    </row>
    <row r="27" spans="1:11" ht="36.75" customHeight="1" x14ac:dyDescent="0.2">
      <c r="A27" s="73"/>
      <c r="B27" s="74"/>
      <c r="C27" s="43" t="s">
        <v>123</v>
      </c>
      <c r="D27" s="44">
        <f>F27</f>
        <v>23000</v>
      </c>
      <c r="E27" s="78"/>
      <c r="F27" s="66">
        <v>23000</v>
      </c>
      <c r="G27" s="60"/>
      <c r="H27" s="84"/>
      <c r="I27" s="85"/>
      <c r="J27" s="85"/>
      <c r="K27" s="79"/>
    </row>
    <row r="28" spans="1:11" ht="39.75" customHeight="1" x14ac:dyDescent="0.2">
      <c r="A28" s="73"/>
      <c r="B28" s="74"/>
      <c r="C28" s="65" t="s">
        <v>134</v>
      </c>
      <c r="D28" s="47"/>
      <c r="E28" s="86"/>
      <c r="F28" s="60"/>
      <c r="G28" s="60"/>
      <c r="H28" s="67">
        <f>SUM(I28:K28)</f>
        <v>207000</v>
      </c>
      <c r="I28" s="87"/>
      <c r="J28" s="88"/>
      <c r="K28" s="89">
        <v>207000</v>
      </c>
    </row>
    <row r="29" spans="1:11" ht="50.25" customHeight="1" x14ac:dyDescent="0.2">
      <c r="A29" s="90"/>
      <c r="B29" s="64"/>
      <c r="C29" s="80" t="s">
        <v>135</v>
      </c>
      <c r="D29" s="44">
        <f>SUM(F29)</f>
        <v>0</v>
      </c>
      <c r="E29" s="78"/>
      <c r="F29" s="66">
        <v>0</v>
      </c>
      <c r="G29" s="66"/>
      <c r="H29" s="67">
        <f>K29</f>
        <v>350000</v>
      </c>
      <c r="I29" s="68"/>
      <c r="J29" s="69"/>
      <c r="K29" s="91">
        <v>350000</v>
      </c>
    </row>
    <row r="30" spans="1:11" ht="21.75" customHeight="1" x14ac:dyDescent="0.2">
      <c r="A30" s="92">
        <v>755</v>
      </c>
      <c r="B30" s="93"/>
      <c r="C30" s="94" t="s">
        <v>136</v>
      </c>
      <c r="D30" s="95"/>
      <c r="E30" s="95"/>
      <c r="F30" s="95"/>
      <c r="G30" s="95"/>
      <c r="H30" s="96">
        <f>H31</f>
        <v>126060</v>
      </c>
      <c r="I30" s="96"/>
      <c r="J30" s="97"/>
      <c r="K30" s="98">
        <f>K31</f>
        <v>126060</v>
      </c>
    </row>
    <row r="31" spans="1:11" ht="21.75" customHeight="1" x14ac:dyDescent="0.2">
      <c r="A31" s="63"/>
      <c r="B31" s="74">
        <v>75515</v>
      </c>
      <c r="C31" s="99" t="s">
        <v>137</v>
      </c>
      <c r="D31" s="60"/>
      <c r="E31" s="60"/>
      <c r="F31" s="60"/>
      <c r="G31" s="60"/>
      <c r="H31" s="76">
        <f>H32</f>
        <v>126060</v>
      </c>
      <c r="I31" s="76"/>
      <c r="J31" s="84"/>
      <c r="K31" s="100">
        <f>K32</f>
        <v>126060</v>
      </c>
    </row>
    <row r="32" spans="1:11" ht="47.25" customHeight="1" x14ac:dyDescent="0.2">
      <c r="A32" s="63"/>
      <c r="B32" s="64"/>
      <c r="C32" s="65" t="s">
        <v>134</v>
      </c>
      <c r="D32" s="66"/>
      <c r="E32" s="66"/>
      <c r="F32" s="66"/>
      <c r="G32" s="66"/>
      <c r="H32" s="67">
        <v>126060</v>
      </c>
      <c r="I32" s="67"/>
      <c r="J32" s="68"/>
      <c r="K32" s="101">
        <v>126060</v>
      </c>
    </row>
    <row r="33" spans="1:11" ht="18" customHeight="1" x14ac:dyDescent="0.2">
      <c r="A33" s="48">
        <v>801</v>
      </c>
      <c r="B33" s="49"/>
      <c r="C33" s="102" t="s">
        <v>138</v>
      </c>
      <c r="D33" s="52">
        <f>D40</f>
        <v>43750</v>
      </c>
      <c r="E33" s="52"/>
      <c r="F33" s="52">
        <f>F40</f>
        <v>43750</v>
      </c>
      <c r="G33" s="52"/>
      <c r="H33" s="52">
        <f>H34+H36+H40</f>
        <v>320680.94</v>
      </c>
      <c r="I33" s="96">
        <f>I34+I36+I40</f>
        <v>320680.94</v>
      </c>
      <c r="J33" s="103"/>
      <c r="K33" s="104"/>
    </row>
    <row r="34" spans="1:11" ht="28.5" customHeight="1" x14ac:dyDescent="0.2">
      <c r="A34" s="105"/>
      <c r="B34" s="74">
        <v>80116</v>
      </c>
      <c r="C34" s="57" t="s">
        <v>139</v>
      </c>
      <c r="D34" s="66"/>
      <c r="E34" s="66"/>
      <c r="F34" s="66"/>
      <c r="G34" s="66"/>
      <c r="H34" s="60">
        <f>H35</f>
        <v>257043.15</v>
      </c>
      <c r="I34" s="76">
        <f>SUM(I35)</f>
        <v>257043.15</v>
      </c>
      <c r="J34" s="84"/>
      <c r="K34" s="101"/>
    </row>
    <row r="35" spans="1:11" ht="31.5" customHeight="1" x14ac:dyDescent="0.2">
      <c r="A35" s="105"/>
      <c r="B35" s="74"/>
      <c r="C35" s="106" t="s">
        <v>140</v>
      </c>
      <c r="D35" s="66"/>
      <c r="E35" s="66"/>
      <c r="F35" s="66"/>
      <c r="G35" s="66"/>
      <c r="H35" s="67">
        <f>I35</f>
        <v>257043.15</v>
      </c>
      <c r="I35" s="67">
        <v>257043.15</v>
      </c>
      <c r="J35" s="68"/>
      <c r="K35" s="101"/>
    </row>
    <row r="36" spans="1:11" ht="26.25" customHeight="1" x14ac:dyDescent="0.2">
      <c r="A36" s="105"/>
      <c r="B36" s="74">
        <v>80120</v>
      </c>
      <c r="C36" s="57" t="s">
        <v>81</v>
      </c>
      <c r="D36" s="66"/>
      <c r="E36" s="66"/>
      <c r="F36" s="66"/>
      <c r="G36" s="66"/>
      <c r="H36" s="76">
        <f>H37</f>
        <v>63637.79</v>
      </c>
      <c r="I36" s="76">
        <f>I37</f>
        <v>63637.79</v>
      </c>
      <c r="J36" s="84"/>
      <c r="K36" s="101"/>
    </row>
    <row r="37" spans="1:11" ht="31.5" customHeight="1" x14ac:dyDescent="0.2">
      <c r="A37" s="105"/>
      <c r="B37" s="74"/>
      <c r="C37" s="106" t="s">
        <v>141</v>
      </c>
      <c r="D37" s="66"/>
      <c r="E37" s="66"/>
      <c r="F37" s="66"/>
      <c r="G37" s="66"/>
      <c r="H37" s="67">
        <f>H38+H39</f>
        <v>63637.79</v>
      </c>
      <c r="I37" s="67">
        <f>I38+I39</f>
        <v>63637.79</v>
      </c>
      <c r="J37" s="68"/>
      <c r="K37" s="101"/>
    </row>
    <row r="38" spans="1:11" ht="26.25" customHeight="1" x14ac:dyDescent="0.2">
      <c r="A38" s="105"/>
      <c r="B38" s="74"/>
      <c r="C38" s="106" t="s">
        <v>142</v>
      </c>
      <c r="D38" s="66"/>
      <c r="E38" s="66"/>
      <c r="F38" s="66"/>
      <c r="G38" s="66"/>
      <c r="H38" s="67">
        <f>I38</f>
        <v>23142.6</v>
      </c>
      <c r="I38" s="67">
        <v>23142.6</v>
      </c>
      <c r="J38" s="68"/>
      <c r="K38" s="101"/>
    </row>
    <row r="39" spans="1:11" ht="25.5" customHeight="1" x14ac:dyDescent="0.2">
      <c r="A39" s="105"/>
      <c r="B39" s="74"/>
      <c r="C39" s="106" t="s">
        <v>143</v>
      </c>
      <c r="D39" s="66"/>
      <c r="E39" s="66"/>
      <c r="F39" s="66"/>
      <c r="G39" s="66"/>
      <c r="H39" s="67">
        <f>I39</f>
        <v>40495.19</v>
      </c>
      <c r="I39" s="67">
        <v>40495.19</v>
      </c>
      <c r="J39" s="68"/>
      <c r="K39" s="101"/>
    </row>
    <row r="40" spans="1:11" ht="24" customHeight="1" x14ac:dyDescent="0.2">
      <c r="A40" s="63"/>
      <c r="B40" s="74">
        <v>80195</v>
      </c>
      <c r="C40" s="107" t="s">
        <v>27</v>
      </c>
      <c r="D40" s="60">
        <f>D43+D41+D42</f>
        <v>43750</v>
      </c>
      <c r="E40" s="60">
        <f>E43+E41+E42</f>
        <v>0</v>
      </c>
      <c r="F40" s="60">
        <f>F43+F41+F42</f>
        <v>43750</v>
      </c>
      <c r="G40" s="60"/>
      <c r="H40" s="76"/>
      <c r="I40" s="108"/>
      <c r="J40" s="109"/>
      <c r="K40" s="100"/>
    </row>
    <row r="41" spans="1:11" ht="39.75" customHeight="1" x14ac:dyDescent="0.2">
      <c r="A41" s="63"/>
      <c r="B41" s="74"/>
      <c r="C41" s="110" t="s">
        <v>144</v>
      </c>
      <c r="D41" s="66">
        <f>F41</f>
        <v>27750</v>
      </c>
      <c r="E41" s="66"/>
      <c r="F41" s="66">
        <v>27750</v>
      </c>
      <c r="G41" s="60"/>
      <c r="H41" s="76"/>
      <c r="I41" s="108"/>
      <c r="J41" s="109"/>
      <c r="K41" s="100"/>
    </row>
    <row r="42" spans="1:11" ht="39.75" customHeight="1" x14ac:dyDescent="0.2">
      <c r="A42" s="63"/>
      <c r="B42" s="74"/>
      <c r="C42" s="43" t="s">
        <v>123</v>
      </c>
      <c r="D42" s="66">
        <f>F42</f>
        <v>6000</v>
      </c>
      <c r="E42" s="66"/>
      <c r="F42" s="66">
        <v>6000</v>
      </c>
      <c r="G42" s="60"/>
      <c r="H42" s="76"/>
      <c r="I42" s="108"/>
      <c r="J42" s="109"/>
      <c r="K42" s="100"/>
    </row>
    <row r="43" spans="1:11" ht="50.25" customHeight="1" x14ac:dyDescent="0.2">
      <c r="A43" s="63"/>
      <c r="B43" s="64"/>
      <c r="C43" s="43" t="s">
        <v>124</v>
      </c>
      <c r="D43" s="66">
        <f>F43</f>
        <v>10000</v>
      </c>
      <c r="E43" s="66"/>
      <c r="F43" s="66">
        <v>10000</v>
      </c>
      <c r="G43" s="66"/>
      <c r="H43" s="67"/>
      <c r="I43" s="111"/>
      <c r="J43" s="112"/>
      <c r="K43" s="101"/>
    </row>
    <row r="44" spans="1:11" ht="20.25" customHeight="1" x14ac:dyDescent="0.2">
      <c r="A44" s="48">
        <v>853</v>
      </c>
      <c r="B44" s="49"/>
      <c r="C44" s="113" t="s">
        <v>145</v>
      </c>
      <c r="D44" s="114"/>
      <c r="E44" s="114"/>
      <c r="F44" s="114"/>
      <c r="G44" s="114"/>
      <c r="H44" s="114">
        <f>SUM(H45)</f>
        <v>89198</v>
      </c>
      <c r="I44" s="114">
        <f>SUM(I45)</f>
        <v>89198</v>
      </c>
      <c r="J44" s="115"/>
      <c r="K44" s="116"/>
    </row>
    <row r="45" spans="1:11" ht="25.5" customHeight="1" x14ac:dyDescent="0.2">
      <c r="A45" s="63"/>
      <c r="B45" s="74">
        <v>85311</v>
      </c>
      <c r="C45" s="57" t="s">
        <v>146</v>
      </c>
      <c r="D45" s="60"/>
      <c r="E45" s="60"/>
      <c r="F45" s="60"/>
      <c r="G45" s="60"/>
      <c r="H45" s="60">
        <f>SUM(H46)</f>
        <v>89198</v>
      </c>
      <c r="I45" s="60">
        <f>SUM(I46)</f>
        <v>89198</v>
      </c>
      <c r="J45" s="117"/>
      <c r="K45" s="100"/>
    </row>
    <row r="46" spans="1:11" ht="38.25" customHeight="1" x14ac:dyDescent="0.2">
      <c r="A46" s="63"/>
      <c r="B46" s="64"/>
      <c r="C46" s="118" t="s">
        <v>127</v>
      </c>
      <c r="D46" s="66"/>
      <c r="E46" s="66"/>
      <c r="F46" s="66"/>
      <c r="G46" s="66"/>
      <c r="H46" s="111">
        <f>I46</f>
        <v>89198</v>
      </c>
      <c r="I46" s="111">
        <v>89198</v>
      </c>
      <c r="J46" s="112"/>
      <c r="K46" s="101"/>
    </row>
    <row r="47" spans="1:11" ht="27" customHeight="1" x14ac:dyDescent="0.2">
      <c r="A47" s="48">
        <v>854</v>
      </c>
      <c r="B47" s="119"/>
      <c r="C47" s="113" t="s">
        <v>95</v>
      </c>
      <c r="D47" s="120"/>
      <c r="E47" s="120"/>
      <c r="F47" s="120"/>
      <c r="G47" s="120"/>
      <c r="H47" s="121">
        <f t="shared" ref="H47:I49" si="2">H48</f>
        <v>1185274</v>
      </c>
      <c r="I47" s="121">
        <f t="shared" si="2"/>
        <v>1185274</v>
      </c>
      <c r="J47" s="122"/>
      <c r="K47" s="123"/>
    </row>
    <row r="48" spans="1:11" ht="26.25" customHeight="1" x14ac:dyDescent="0.2">
      <c r="A48" s="63"/>
      <c r="B48" s="74">
        <v>85419</v>
      </c>
      <c r="C48" s="57" t="s">
        <v>147</v>
      </c>
      <c r="D48" s="124"/>
      <c r="E48" s="124"/>
      <c r="F48" s="124"/>
      <c r="G48" s="124"/>
      <c r="H48" s="125">
        <f t="shared" si="2"/>
        <v>1185274</v>
      </c>
      <c r="I48" s="125">
        <f t="shared" si="2"/>
        <v>1185274</v>
      </c>
      <c r="J48" s="126"/>
      <c r="K48" s="127"/>
    </row>
    <row r="49" spans="1:11" ht="31.5" customHeight="1" x14ac:dyDescent="0.2">
      <c r="A49" s="63"/>
      <c r="B49" s="64"/>
      <c r="C49" s="106" t="s">
        <v>141</v>
      </c>
      <c r="D49" s="124"/>
      <c r="E49" s="124"/>
      <c r="F49" s="124"/>
      <c r="G49" s="124"/>
      <c r="H49" s="128">
        <f t="shared" si="2"/>
        <v>1185274</v>
      </c>
      <c r="I49" s="128">
        <f t="shared" si="2"/>
        <v>1185274</v>
      </c>
      <c r="J49" s="129"/>
      <c r="K49" s="127"/>
    </row>
    <row r="50" spans="1:11" ht="27" customHeight="1" x14ac:dyDescent="0.2">
      <c r="A50" s="63"/>
      <c r="B50" s="64"/>
      <c r="C50" s="106" t="s">
        <v>148</v>
      </c>
      <c r="D50" s="124"/>
      <c r="E50" s="124"/>
      <c r="F50" s="124"/>
      <c r="G50" s="124"/>
      <c r="H50" s="128">
        <f>I50</f>
        <v>1185274</v>
      </c>
      <c r="I50" s="128">
        <v>1185274</v>
      </c>
      <c r="J50" s="129"/>
      <c r="K50" s="127"/>
    </row>
    <row r="51" spans="1:11" ht="30.75" customHeight="1" x14ac:dyDescent="0.2">
      <c r="A51" s="130">
        <v>900</v>
      </c>
      <c r="B51" s="131"/>
      <c r="C51" s="132" t="s">
        <v>149</v>
      </c>
      <c r="D51" s="133">
        <f>D54+D52</f>
        <v>47500</v>
      </c>
      <c r="E51" s="133">
        <f>E54+E52</f>
        <v>0</v>
      </c>
      <c r="F51" s="133">
        <f>F54+F52</f>
        <v>47500</v>
      </c>
      <c r="G51" s="133"/>
      <c r="H51" s="121">
        <f>H54</f>
        <v>0</v>
      </c>
      <c r="I51" s="121">
        <f>I54</f>
        <v>0</v>
      </c>
      <c r="J51" s="121">
        <f>J54</f>
        <v>0</v>
      </c>
      <c r="K51" s="134">
        <f>K54</f>
        <v>0</v>
      </c>
    </row>
    <row r="52" spans="1:11" ht="30.75" customHeight="1" x14ac:dyDescent="0.2">
      <c r="A52" s="135"/>
      <c r="B52" s="136">
        <v>90004</v>
      </c>
      <c r="C52" s="137" t="s">
        <v>150</v>
      </c>
      <c r="D52" s="138">
        <f>D53</f>
        <v>10000</v>
      </c>
      <c r="E52" s="138">
        <f>E53</f>
        <v>0</v>
      </c>
      <c r="F52" s="138">
        <f>F53</f>
        <v>10000</v>
      </c>
      <c r="G52" s="138"/>
      <c r="H52" s="139"/>
      <c r="I52" s="139"/>
      <c r="J52" s="140"/>
      <c r="K52" s="141"/>
    </row>
    <row r="53" spans="1:11" ht="34.5" customHeight="1" x14ac:dyDescent="0.2">
      <c r="A53" s="135"/>
      <c r="B53" s="136"/>
      <c r="C53" s="43" t="s">
        <v>123</v>
      </c>
      <c r="D53" s="142">
        <f>F53</f>
        <v>10000</v>
      </c>
      <c r="E53" s="142"/>
      <c r="F53" s="142">
        <v>10000</v>
      </c>
      <c r="G53" s="138"/>
      <c r="H53" s="139"/>
      <c r="I53" s="139"/>
      <c r="J53" s="140"/>
      <c r="K53" s="141"/>
    </row>
    <row r="54" spans="1:11" ht="30.75" customHeight="1" x14ac:dyDescent="0.2">
      <c r="A54" s="143"/>
      <c r="B54" s="136">
        <v>90015</v>
      </c>
      <c r="C54" s="137" t="s">
        <v>151</v>
      </c>
      <c r="D54" s="144">
        <f>F54</f>
        <v>37500</v>
      </c>
      <c r="E54" s="144"/>
      <c r="F54" s="144">
        <f>F55</f>
        <v>37500</v>
      </c>
      <c r="G54" s="144"/>
      <c r="H54" s="125"/>
      <c r="I54" s="125"/>
      <c r="J54" s="126"/>
      <c r="K54" s="145"/>
    </row>
    <row r="55" spans="1:11" ht="42" customHeight="1" x14ac:dyDescent="0.2">
      <c r="A55" s="143"/>
      <c r="B55" s="146"/>
      <c r="C55" s="43" t="s">
        <v>123</v>
      </c>
      <c r="D55" s="124">
        <f>F55</f>
        <v>37500</v>
      </c>
      <c r="E55" s="124"/>
      <c r="F55" s="124">
        <v>37500</v>
      </c>
      <c r="G55" s="124"/>
      <c r="H55" s="128"/>
      <c r="I55" s="128"/>
      <c r="J55" s="129"/>
      <c r="K55" s="127"/>
    </row>
    <row r="56" spans="1:11" ht="26.25" customHeight="1" x14ac:dyDescent="0.2">
      <c r="A56" s="130">
        <v>921</v>
      </c>
      <c r="B56" s="131"/>
      <c r="C56" s="132" t="s">
        <v>152</v>
      </c>
      <c r="D56" s="133">
        <f>D57+D62+D60</f>
        <v>208500</v>
      </c>
      <c r="E56" s="133">
        <f>E57+E62+E60</f>
        <v>0</v>
      </c>
      <c r="F56" s="133">
        <f>F57+F62+F60</f>
        <v>208500</v>
      </c>
      <c r="G56" s="133"/>
      <c r="H56" s="121">
        <f>H62</f>
        <v>89659</v>
      </c>
      <c r="I56" s="121">
        <f>I62</f>
        <v>0</v>
      </c>
      <c r="J56" s="121">
        <f>J62</f>
        <v>0</v>
      </c>
      <c r="K56" s="134">
        <f>K62</f>
        <v>89659</v>
      </c>
    </row>
    <row r="57" spans="1:11" ht="22.5" customHeight="1" x14ac:dyDescent="0.2">
      <c r="A57" s="143"/>
      <c r="B57" s="136">
        <v>92109</v>
      </c>
      <c r="C57" s="137" t="s">
        <v>153</v>
      </c>
      <c r="D57" s="144">
        <f>F58+D59</f>
        <v>131500</v>
      </c>
      <c r="E57" s="144">
        <f>G58+E59</f>
        <v>0</v>
      </c>
      <c r="F57" s="144">
        <f>SUM(F58:F59)</f>
        <v>131500</v>
      </c>
      <c r="G57" s="144"/>
      <c r="H57" s="125"/>
      <c r="I57" s="125"/>
      <c r="J57" s="126"/>
      <c r="K57" s="145"/>
    </row>
    <row r="58" spans="1:11" ht="46.5" customHeight="1" x14ac:dyDescent="0.2">
      <c r="A58" s="143"/>
      <c r="B58" s="146"/>
      <c r="C58" s="43" t="s">
        <v>123</v>
      </c>
      <c r="D58" s="124">
        <f>F58</f>
        <v>114500</v>
      </c>
      <c r="E58" s="124"/>
      <c r="F58" s="124">
        <v>114500</v>
      </c>
      <c r="G58" s="124"/>
      <c r="H58" s="128"/>
      <c r="I58" s="128"/>
      <c r="J58" s="129"/>
      <c r="K58" s="127"/>
    </row>
    <row r="59" spans="1:11" ht="46.5" customHeight="1" x14ac:dyDescent="0.2">
      <c r="A59" s="143"/>
      <c r="B59" s="146"/>
      <c r="C59" s="43" t="s">
        <v>124</v>
      </c>
      <c r="D59" s="124">
        <f>F59</f>
        <v>17000</v>
      </c>
      <c r="E59" s="124"/>
      <c r="F59" s="124">
        <v>17000</v>
      </c>
      <c r="G59" s="124"/>
      <c r="H59" s="128"/>
      <c r="I59" s="128"/>
      <c r="J59" s="129"/>
      <c r="K59" s="127"/>
    </row>
    <row r="60" spans="1:11" ht="29.25" customHeight="1" x14ac:dyDescent="0.2">
      <c r="A60" s="143"/>
      <c r="B60" s="136">
        <v>92116</v>
      </c>
      <c r="C60" s="137" t="s">
        <v>154</v>
      </c>
      <c r="D60" s="144">
        <f>F60</f>
        <v>15000</v>
      </c>
      <c r="E60" s="144"/>
      <c r="F60" s="144">
        <f>F61</f>
        <v>15000</v>
      </c>
      <c r="G60" s="144"/>
      <c r="H60" s="125"/>
      <c r="I60" s="125"/>
      <c r="J60" s="126"/>
      <c r="K60" s="145"/>
    </row>
    <row r="61" spans="1:11" ht="46.5" customHeight="1" x14ac:dyDescent="0.2">
      <c r="A61" s="143"/>
      <c r="B61" s="146"/>
      <c r="C61" s="110" t="s">
        <v>144</v>
      </c>
      <c r="D61" s="124">
        <f>F61</f>
        <v>15000</v>
      </c>
      <c r="E61" s="124"/>
      <c r="F61" s="124">
        <v>15000</v>
      </c>
      <c r="G61" s="124"/>
      <c r="H61" s="128"/>
      <c r="I61" s="128"/>
      <c r="J61" s="129"/>
      <c r="K61" s="127"/>
    </row>
    <row r="62" spans="1:11" ht="25.5" customHeight="1" x14ac:dyDescent="0.2">
      <c r="A62" s="143"/>
      <c r="B62" s="136">
        <v>92195</v>
      </c>
      <c r="C62" s="99" t="s">
        <v>27</v>
      </c>
      <c r="D62" s="144">
        <f>SUM(D63:D65)</f>
        <v>62000</v>
      </c>
      <c r="E62" s="144">
        <f>SUM(E63:E65)</f>
        <v>0</v>
      </c>
      <c r="F62" s="144">
        <f>SUM(F63:F65)</f>
        <v>62000</v>
      </c>
      <c r="G62" s="144">
        <f>SUM(G63:G65)</f>
        <v>0</v>
      </c>
      <c r="H62" s="125">
        <f>H65+H63+H64</f>
        <v>89659</v>
      </c>
      <c r="I62" s="125">
        <f>I65+I63+I64</f>
        <v>0</v>
      </c>
      <c r="J62" s="126">
        <f>J65+J63+J64</f>
        <v>0</v>
      </c>
      <c r="K62" s="147">
        <f>K65+K63+K64</f>
        <v>89659</v>
      </c>
    </row>
    <row r="63" spans="1:11" ht="35.25" customHeight="1" x14ac:dyDescent="0.2">
      <c r="A63" s="143"/>
      <c r="B63" s="136"/>
      <c r="C63" s="43" t="s">
        <v>123</v>
      </c>
      <c r="D63" s="124">
        <f>SUM(E63:G63)</f>
        <v>52000</v>
      </c>
      <c r="E63" s="144"/>
      <c r="F63" s="124">
        <v>52000</v>
      </c>
      <c r="G63" s="144"/>
      <c r="H63" s="128">
        <f>SUM(I63:K63)</f>
        <v>0</v>
      </c>
      <c r="I63" s="128"/>
      <c r="J63" s="129"/>
      <c r="K63" s="148"/>
    </row>
    <row r="64" spans="1:11" ht="40.5" customHeight="1" x14ac:dyDescent="0.2">
      <c r="A64" s="143"/>
      <c r="B64" s="65"/>
      <c r="C64" s="65" t="s">
        <v>134</v>
      </c>
      <c r="D64" s="124">
        <f>SUM(E64:G64)</f>
        <v>0</v>
      </c>
      <c r="E64" s="124"/>
      <c r="F64" s="124"/>
      <c r="G64" s="124"/>
      <c r="H64" s="128">
        <f>SUM(I64:K64)</f>
        <v>89659</v>
      </c>
      <c r="I64" s="128"/>
      <c r="J64" s="129"/>
      <c r="K64" s="127">
        <v>89659</v>
      </c>
    </row>
    <row r="65" spans="1:11" ht="46.5" customHeight="1" x14ac:dyDescent="0.2">
      <c r="A65" s="143"/>
      <c r="B65" s="146"/>
      <c r="C65" s="43" t="s">
        <v>124</v>
      </c>
      <c r="D65" s="124">
        <f>SUM(E65:G65)</f>
        <v>10000</v>
      </c>
      <c r="E65" s="124"/>
      <c r="F65" s="124">
        <v>10000</v>
      </c>
      <c r="G65" s="124"/>
      <c r="H65" s="128">
        <f>SUM(I65:K65)</f>
        <v>0</v>
      </c>
      <c r="I65" s="128"/>
      <c r="J65" s="129"/>
      <c r="K65" s="127"/>
    </row>
    <row r="66" spans="1:11" ht="24.75" customHeight="1" x14ac:dyDescent="0.2">
      <c r="A66" s="130">
        <v>926</v>
      </c>
      <c r="B66" s="131"/>
      <c r="C66" s="149" t="s">
        <v>155</v>
      </c>
      <c r="D66" s="133">
        <f>SUM(D67+D69)</f>
        <v>114000</v>
      </c>
      <c r="E66" s="133">
        <f t="shared" ref="E66:K66" si="3">E67+E69</f>
        <v>0</v>
      </c>
      <c r="F66" s="133">
        <f t="shared" si="3"/>
        <v>114000</v>
      </c>
      <c r="G66" s="133">
        <f t="shared" si="3"/>
        <v>0</v>
      </c>
      <c r="H66" s="121">
        <f t="shared" si="3"/>
        <v>106480</v>
      </c>
      <c r="I66" s="121">
        <f t="shared" si="3"/>
        <v>0</v>
      </c>
      <c r="J66" s="121">
        <f t="shared" si="3"/>
        <v>0</v>
      </c>
      <c r="K66" s="134">
        <f t="shared" si="3"/>
        <v>106480</v>
      </c>
    </row>
    <row r="67" spans="1:11" ht="31.5" customHeight="1" x14ac:dyDescent="0.2">
      <c r="A67" s="135"/>
      <c r="B67" s="136">
        <v>92605</v>
      </c>
      <c r="C67" s="150" t="s">
        <v>156</v>
      </c>
      <c r="D67" s="144">
        <f>SUM(D68)</f>
        <v>0</v>
      </c>
      <c r="E67" s="144">
        <f>SUM(E68)</f>
        <v>0</v>
      </c>
      <c r="F67" s="144">
        <f>SUM(F68)</f>
        <v>0</v>
      </c>
      <c r="G67" s="144"/>
      <c r="H67" s="125">
        <f>H68</f>
        <v>106480</v>
      </c>
      <c r="I67" s="125">
        <f>I68</f>
        <v>0</v>
      </c>
      <c r="J67" s="126">
        <f>J68</f>
        <v>0</v>
      </c>
      <c r="K67" s="147">
        <f>K68</f>
        <v>106480</v>
      </c>
    </row>
    <row r="68" spans="1:11" ht="44.25" customHeight="1" x14ac:dyDescent="0.2">
      <c r="A68" s="135"/>
      <c r="B68" s="136"/>
      <c r="C68" s="65" t="s">
        <v>134</v>
      </c>
      <c r="D68" s="124"/>
      <c r="E68" s="124"/>
      <c r="F68" s="124"/>
      <c r="G68" s="124"/>
      <c r="H68" s="128">
        <f>K68</f>
        <v>106480</v>
      </c>
      <c r="I68" s="128"/>
      <c r="J68" s="129"/>
      <c r="K68" s="151">
        <v>106480</v>
      </c>
    </row>
    <row r="69" spans="1:11" ht="24.75" customHeight="1" x14ac:dyDescent="0.2">
      <c r="A69" s="135"/>
      <c r="B69" s="136">
        <v>92695</v>
      </c>
      <c r="C69" s="99" t="s">
        <v>27</v>
      </c>
      <c r="D69" s="144">
        <f>D70+D71</f>
        <v>114000</v>
      </c>
      <c r="E69" s="144">
        <f>E70+E71</f>
        <v>0</v>
      </c>
      <c r="F69" s="144">
        <f>F70+F71</f>
        <v>114000</v>
      </c>
      <c r="G69" s="144"/>
      <c r="H69" s="125">
        <f>H71</f>
        <v>0</v>
      </c>
      <c r="I69" s="125">
        <f>I71</f>
        <v>0</v>
      </c>
      <c r="J69" s="126">
        <f>J71</f>
        <v>0</v>
      </c>
      <c r="K69" s="147">
        <f>K71</f>
        <v>0</v>
      </c>
    </row>
    <row r="70" spans="1:11" ht="33" customHeight="1" x14ac:dyDescent="0.2">
      <c r="A70" s="135"/>
      <c r="B70" s="136"/>
      <c r="C70" s="43" t="s">
        <v>123</v>
      </c>
      <c r="D70" s="124">
        <f>F70</f>
        <v>44500</v>
      </c>
      <c r="E70" s="124"/>
      <c r="F70" s="124">
        <v>44500</v>
      </c>
      <c r="G70" s="144"/>
      <c r="H70" s="125"/>
      <c r="I70" s="125"/>
      <c r="J70" s="126"/>
      <c r="K70" s="147"/>
    </row>
    <row r="71" spans="1:11" ht="53.25" customHeight="1" x14ac:dyDescent="0.2">
      <c r="A71" s="143"/>
      <c r="B71" s="146"/>
      <c r="C71" s="65" t="s">
        <v>124</v>
      </c>
      <c r="D71" s="124">
        <f>F71</f>
        <v>69500</v>
      </c>
      <c r="E71" s="124"/>
      <c r="F71" s="124">
        <v>69500</v>
      </c>
      <c r="G71" s="124"/>
      <c r="H71" s="128">
        <f>K71</f>
        <v>0</v>
      </c>
      <c r="I71" s="128"/>
      <c r="J71" s="129"/>
      <c r="K71" s="151">
        <v>0</v>
      </c>
    </row>
    <row r="72" spans="1:11" ht="32.25" customHeight="1" thickBot="1" x14ac:dyDescent="0.25">
      <c r="A72" s="152"/>
      <c r="B72" s="153"/>
      <c r="C72" s="154" t="s">
        <v>157</v>
      </c>
      <c r="D72" s="155">
        <f>D6+D19+D22+D25+D33+D51+D56+D66</f>
        <v>1267965.5899999999</v>
      </c>
      <c r="E72" s="155">
        <f>E6+E19+E22+E25+E33+E51+E56+E66</f>
        <v>0</v>
      </c>
      <c r="F72" s="155">
        <f>F6+F19+F22+F25+F33+F51+F56+F66</f>
        <v>1067965.5899999999</v>
      </c>
      <c r="G72" s="155">
        <f>G6+G19+G22+G25+G33+G51+G56+G66</f>
        <v>200000</v>
      </c>
      <c r="H72" s="155">
        <f>H16+H25+H30+H33+H44+H47+H56+H66</f>
        <v>2591577.94</v>
      </c>
      <c r="I72" s="155">
        <f>I16+I25+I30+I33+I44+I47+I56+I66</f>
        <v>1712378.94</v>
      </c>
      <c r="J72" s="156">
        <f>J16+J25+J30+J33+J44+J47+J56+J66</f>
        <v>0</v>
      </c>
      <c r="K72" s="157">
        <f>K16+K25+K30+K33+K44+K47+K56+K66</f>
        <v>879199</v>
      </c>
    </row>
    <row r="73" spans="1:11" ht="15.75" thickTop="1" x14ac:dyDescent="0.2">
      <c r="A73" s="158"/>
      <c r="B73" s="158"/>
      <c r="C73" s="158"/>
      <c r="D73" s="158"/>
      <c r="E73" s="158"/>
      <c r="F73" s="158"/>
      <c r="G73" s="158"/>
    </row>
    <row r="74" spans="1:11" ht="15" x14ac:dyDescent="0.2">
      <c r="A74" s="158"/>
      <c r="B74" s="158"/>
      <c r="C74" s="158"/>
      <c r="D74" s="159"/>
      <c r="E74" s="159"/>
      <c r="F74" s="159"/>
      <c r="G74" s="159"/>
    </row>
    <row r="75" spans="1:11" ht="15" x14ac:dyDescent="0.2">
      <c r="A75" s="158"/>
      <c r="B75" s="158"/>
      <c r="C75" s="158"/>
      <c r="D75" s="159"/>
      <c r="E75" s="159"/>
      <c r="F75" s="159"/>
      <c r="G75" s="159"/>
      <c r="H75" s="160">
        <f>D72+H72</f>
        <v>3859543.53</v>
      </c>
    </row>
    <row r="76" spans="1:11" ht="15" x14ac:dyDescent="0.2">
      <c r="A76" s="158"/>
      <c r="B76" s="158"/>
      <c r="C76" s="158"/>
      <c r="D76" s="158"/>
      <c r="E76" s="158"/>
      <c r="F76" s="158"/>
      <c r="G76" s="158"/>
      <c r="H76" s="161"/>
    </row>
    <row r="77" spans="1:11" ht="15" x14ac:dyDescent="0.2">
      <c r="A77" s="158"/>
      <c r="B77" s="158"/>
      <c r="C77" s="158"/>
      <c r="D77" s="158"/>
      <c r="E77" s="158"/>
      <c r="F77" s="158"/>
      <c r="G77" s="158"/>
    </row>
    <row r="78" spans="1:11" ht="15" x14ac:dyDescent="0.2">
      <c r="A78" s="158"/>
      <c r="B78" s="158"/>
      <c r="C78" s="158"/>
      <c r="D78" s="158"/>
      <c r="E78" s="158"/>
      <c r="F78" s="158"/>
      <c r="G78" s="158"/>
    </row>
    <row r="79" spans="1:11" ht="15" x14ac:dyDescent="0.2">
      <c r="A79" s="158"/>
      <c r="B79" s="158"/>
      <c r="C79" s="158"/>
      <c r="D79" s="158"/>
      <c r="E79" s="158"/>
      <c r="F79" s="158"/>
      <c r="G79" s="158"/>
    </row>
    <row r="80" spans="1:11" ht="15" x14ac:dyDescent="0.2">
      <c r="A80" s="158"/>
      <c r="B80" s="158"/>
      <c r="C80" s="158"/>
      <c r="D80" s="158"/>
      <c r="E80" s="158"/>
      <c r="F80" s="158"/>
      <c r="G80" s="158"/>
    </row>
    <row r="81" spans="1:7" ht="15" x14ac:dyDescent="0.2">
      <c r="A81" s="158"/>
      <c r="B81" s="158"/>
      <c r="C81" s="158"/>
      <c r="D81" s="158"/>
      <c r="E81" s="158"/>
      <c r="F81" s="158"/>
      <c r="G81" s="158"/>
    </row>
    <row r="82" spans="1:7" ht="15" x14ac:dyDescent="0.2">
      <c r="A82" s="158"/>
      <c r="B82" s="158"/>
      <c r="C82" s="158"/>
      <c r="D82" s="158"/>
      <c r="E82" s="158"/>
      <c r="F82" s="158"/>
      <c r="G82" s="158"/>
    </row>
    <row r="83" spans="1:7" ht="15" x14ac:dyDescent="0.2">
      <c r="A83" s="158"/>
      <c r="B83" s="158"/>
      <c r="C83" s="158"/>
      <c r="D83" s="158"/>
      <c r="E83" s="158"/>
      <c r="F83" s="158"/>
      <c r="G83" s="158"/>
    </row>
    <row r="84" spans="1:7" ht="15" x14ac:dyDescent="0.2">
      <c r="A84" s="158"/>
      <c r="B84" s="158"/>
      <c r="C84" s="158"/>
      <c r="D84" s="158"/>
      <c r="E84" s="158"/>
      <c r="F84" s="158"/>
      <c r="G84" s="158"/>
    </row>
    <row r="85" spans="1:7" ht="15" x14ac:dyDescent="0.2">
      <c r="A85" s="158"/>
      <c r="B85" s="158"/>
      <c r="C85" s="158"/>
      <c r="D85" s="158"/>
      <c r="E85" s="158"/>
      <c r="F85" s="158"/>
      <c r="G85" s="158"/>
    </row>
    <row r="86" spans="1:7" ht="15" x14ac:dyDescent="0.2">
      <c r="A86" s="158"/>
      <c r="B86" s="158"/>
      <c r="C86" s="158"/>
      <c r="D86" s="158"/>
      <c r="E86" s="158"/>
      <c r="F86" s="158"/>
      <c r="G86" s="158"/>
    </row>
    <row r="87" spans="1:7" ht="15" x14ac:dyDescent="0.2">
      <c r="A87" s="158"/>
      <c r="B87" s="158"/>
      <c r="C87" s="158"/>
      <c r="D87" s="158"/>
      <c r="E87" s="158"/>
      <c r="F87" s="158"/>
      <c r="G87" s="158"/>
    </row>
  </sheetData>
  <mergeCells count="10">
    <mergeCell ref="A1:B1"/>
    <mergeCell ref="D1:N1"/>
    <mergeCell ref="A2:K2"/>
    <mergeCell ref="A3:A4"/>
    <mergeCell ref="B3:B4"/>
    <mergeCell ref="C3:C4"/>
    <mergeCell ref="D3:D4"/>
    <mergeCell ref="E3:G3"/>
    <mergeCell ref="H3:H4"/>
    <mergeCell ref="I3:K3"/>
  </mergeCells>
  <printOptions horizontalCentered="1"/>
  <pageMargins left="0.59055118110236227" right="0.51181102362204722" top="0.51181102362204722" bottom="0.51181102362204722" header="0.51181102362204722" footer="0.31496062992125984"/>
  <pageSetup paperSize="9" scale="56" firstPageNumber="0" fitToHeight="0" orientation="landscape" r:id="rId1"/>
  <headerFooter alignWithMargins="0">
    <oddFooter>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0F11F-D97A-4F7E-8C67-A1D7926E9276}">
  <dimension ref="A1:J121"/>
  <sheetViews>
    <sheetView workbookViewId="0">
      <selection sqref="A1:J1"/>
    </sheetView>
  </sheetViews>
  <sheetFormatPr defaultRowHeight="10.5" x14ac:dyDescent="0.15"/>
  <cols>
    <col min="1" max="1" width="13" style="1" customWidth="1"/>
    <col min="2" max="2" width="1.6640625" style="1" customWidth="1"/>
    <col min="3" max="3" width="11.6640625" style="1" customWidth="1"/>
    <col min="4" max="4" width="13.33203125" style="1" customWidth="1"/>
    <col min="5" max="5" width="48" style="1" customWidth="1"/>
    <col min="6" max="6" width="22.33203125" style="1" customWidth="1"/>
    <col min="7" max="7" width="14.33203125" style="1" customWidth="1"/>
    <col min="8" max="8" width="8" style="1" customWidth="1"/>
    <col min="9" max="9" width="21.83203125" style="1" customWidth="1"/>
    <col min="10" max="10" width="9.33203125" style="1" hidden="1" customWidth="1"/>
    <col min="11" max="256" width="9.33203125" style="1"/>
    <col min="257" max="257" width="13" style="1" customWidth="1"/>
    <col min="258" max="258" width="1.6640625" style="1" customWidth="1"/>
    <col min="259" max="259" width="11.6640625" style="1" customWidth="1"/>
    <col min="260" max="260" width="13.33203125" style="1" customWidth="1"/>
    <col min="261" max="261" width="48" style="1" customWidth="1"/>
    <col min="262" max="262" width="22.33203125" style="1" customWidth="1"/>
    <col min="263" max="263" width="14.33203125" style="1" customWidth="1"/>
    <col min="264" max="264" width="8" style="1" customWidth="1"/>
    <col min="265" max="265" width="22.33203125" style="1" customWidth="1"/>
    <col min="266" max="512" width="9.33203125" style="1"/>
    <col min="513" max="513" width="13" style="1" customWidth="1"/>
    <col min="514" max="514" width="1.6640625" style="1" customWidth="1"/>
    <col min="515" max="515" width="11.6640625" style="1" customWidth="1"/>
    <col min="516" max="516" width="13.33203125" style="1" customWidth="1"/>
    <col min="517" max="517" width="48" style="1" customWidth="1"/>
    <col min="518" max="518" width="22.33203125" style="1" customWidth="1"/>
    <col min="519" max="519" width="14.33203125" style="1" customWidth="1"/>
    <col min="520" max="520" width="8" style="1" customWidth="1"/>
    <col min="521" max="521" width="22.33203125" style="1" customWidth="1"/>
    <col min="522" max="768" width="9.33203125" style="1"/>
    <col min="769" max="769" width="13" style="1" customWidth="1"/>
    <col min="770" max="770" width="1.6640625" style="1" customWidth="1"/>
    <col min="771" max="771" width="11.6640625" style="1" customWidth="1"/>
    <col min="772" max="772" width="13.33203125" style="1" customWidth="1"/>
    <col min="773" max="773" width="48" style="1" customWidth="1"/>
    <col min="774" max="774" width="22.33203125" style="1" customWidth="1"/>
    <col min="775" max="775" width="14.33203125" style="1" customWidth="1"/>
    <col min="776" max="776" width="8" style="1" customWidth="1"/>
    <col min="777" max="777" width="22.33203125" style="1" customWidth="1"/>
    <col min="778" max="1024" width="9.33203125" style="1"/>
    <col min="1025" max="1025" width="13" style="1" customWidth="1"/>
    <col min="1026" max="1026" width="1.6640625" style="1" customWidth="1"/>
    <col min="1027" max="1027" width="11.6640625" style="1" customWidth="1"/>
    <col min="1028" max="1028" width="13.33203125" style="1" customWidth="1"/>
    <col min="1029" max="1029" width="48" style="1" customWidth="1"/>
    <col min="1030" max="1030" width="22.33203125" style="1" customWidth="1"/>
    <col min="1031" max="1031" width="14.33203125" style="1" customWidth="1"/>
    <col min="1032" max="1032" width="8" style="1" customWidth="1"/>
    <col min="1033" max="1033" width="22.33203125" style="1" customWidth="1"/>
    <col min="1034" max="1280" width="9.33203125" style="1"/>
    <col min="1281" max="1281" width="13" style="1" customWidth="1"/>
    <col min="1282" max="1282" width="1.6640625" style="1" customWidth="1"/>
    <col min="1283" max="1283" width="11.6640625" style="1" customWidth="1"/>
    <col min="1284" max="1284" width="13.33203125" style="1" customWidth="1"/>
    <col min="1285" max="1285" width="48" style="1" customWidth="1"/>
    <col min="1286" max="1286" width="22.33203125" style="1" customWidth="1"/>
    <col min="1287" max="1287" width="14.33203125" style="1" customWidth="1"/>
    <col min="1288" max="1288" width="8" style="1" customWidth="1"/>
    <col min="1289" max="1289" width="22.33203125" style="1" customWidth="1"/>
    <col min="1290" max="1536" width="9.33203125" style="1"/>
    <col min="1537" max="1537" width="13" style="1" customWidth="1"/>
    <col min="1538" max="1538" width="1.6640625" style="1" customWidth="1"/>
    <col min="1539" max="1539" width="11.6640625" style="1" customWidth="1"/>
    <col min="1540" max="1540" width="13.33203125" style="1" customWidth="1"/>
    <col min="1541" max="1541" width="48" style="1" customWidth="1"/>
    <col min="1542" max="1542" width="22.33203125" style="1" customWidth="1"/>
    <col min="1543" max="1543" width="14.33203125" style="1" customWidth="1"/>
    <col min="1544" max="1544" width="8" style="1" customWidth="1"/>
    <col min="1545" max="1545" width="22.33203125" style="1" customWidth="1"/>
    <col min="1546" max="1792" width="9.33203125" style="1"/>
    <col min="1793" max="1793" width="13" style="1" customWidth="1"/>
    <col min="1794" max="1794" width="1.6640625" style="1" customWidth="1"/>
    <col min="1795" max="1795" width="11.6640625" style="1" customWidth="1"/>
    <col min="1796" max="1796" width="13.33203125" style="1" customWidth="1"/>
    <col min="1797" max="1797" width="48" style="1" customWidth="1"/>
    <col min="1798" max="1798" width="22.33203125" style="1" customWidth="1"/>
    <col min="1799" max="1799" width="14.33203125" style="1" customWidth="1"/>
    <col min="1800" max="1800" width="8" style="1" customWidth="1"/>
    <col min="1801" max="1801" width="22.33203125" style="1" customWidth="1"/>
    <col min="1802" max="2048" width="9.33203125" style="1"/>
    <col min="2049" max="2049" width="13" style="1" customWidth="1"/>
    <col min="2050" max="2050" width="1.6640625" style="1" customWidth="1"/>
    <col min="2051" max="2051" width="11.6640625" style="1" customWidth="1"/>
    <col min="2052" max="2052" width="13.33203125" style="1" customWidth="1"/>
    <col min="2053" max="2053" width="48" style="1" customWidth="1"/>
    <col min="2054" max="2054" width="22.33203125" style="1" customWidth="1"/>
    <col min="2055" max="2055" width="14.33203125" style="1" customWidth="1"/>
    <col min="2056" max="2056" width="8" style="1" customWidth="1"/>
    <col min="2057" max="2057" width="22.33203125" style="1" customWidth="1"/>
    <col min="2058" max="2304" width="9.33203125" style="1"/>
    <col min="2305" max="2305" width="13" style="1" customWidth="1"/>
    <col min="2306" max="2306" width="1.6640625" style="1" customWidth="1"/>
    <col min="2307" max="2307" width="11.6640625" style="1" customWidth="1"/>
    <col min="2308" max="2308" width="13.33203125" style="1" customWidth="1"/>
    <col min="2309" max="2309" width="48" style="1" customWidth="1"/>
    <col min="2310" max="2310" width="22.33203125" style="1" customWidth="1"/>
    <col min="2311" max="2311" width="14.33203125" style="1" customWidth="1"/>
    <col min="2312" max="2312" width="8" style="1" customWidth="1"/>
    <col min="2313" max="2313" width="22.33203125" style="1" customWidth="1"/>
    <col min="2314" max="2560" width="9.33203125" style="1"/>
    <col min="2561" max="2561" width="13" style="1" customWidth="1"/>
    <col min="2562" max="2562" width="1.6640625" style="1" customWidth="1"/>
    <col min="2563" max="2563" width="11.6640625" style="1" customWidth="1"/>
    <col min="2564" max="2564" width="13.33203125" style="1" customWidth="1"/>
    <col min="2565" max="2565" width="48" style="1" customWidth="1"/>
    <col min="2566" max="2566" width="22.33203125" style="1" customWidth="1"/>
    <col min="2567" max="2567" width="14.33203125" style="1" customWidth="1"/>
    <col min="2568" max="2568" width="8" style="1" customWidth="1"/>
    <col min="2569" max="2569" width="22.33203125" style="1" customWidth="1"/>
    <col min="2570" max="2816" width="9.33203125" style="1"/>
    <col min="2817" max="2817" width="13" style="1" customWidth="1"/>
    <col min="2818" max="2818" width="1.6640625" style="1" customWidth="1"/>
    <col min="2819" max="2819" width="11.6640625" style="1" customWidth="1"/>
    <col min="2820" max="2820" width="13.33203125" style="1" customWidth="1"/>
    <col min="2821" max="2821" width="48" style="1" customWidth="1"/>
    <col min="2822" max="2822" width="22.33203125" style="1" customWidth="1"/>
    <col min="2823" max="2823" width="14.33203125" style="1" customWidth="1"/>
    <col min="2824" max="2824" width="8" style="1" customWidth="1"/>
    <col min="2825" max="2825" width="22.33203125" style="1" customWidth="1"/>
    <col min="2826" max="3072" width="9.33203125" style="1"/>
    <col min="3073" max="3073" width="13" style="1" customWidth="1"/>
    <col min="3074" max="3074" width="1.6640625" style="1" customWidth="1"/>
    <col min="3075" max="3075" width="11.6640625" style="1" customWidth="1"/>
    <col min="3076" max="3076" width="13.33203125" style="1" customWidth="1"/>
    <col min="3077" max="3077" width="48" style="1" customWidth="1"/>
    <col min="3078" max="3078" width="22.33203125" style="1" customWidth="1"/>
    <col min="3079" max="3079" width="14.33203125" style="1" customWidth="1"/>
    <col min="3080" max="3080" width="8" style="1" customWidth="1"/>
    <col min="3081" max="3081" width="22.33203125" style="1" customWidth="1"/>
    <col min="3082" max="3328" width="9.33203125" style="1"/>
    <col min="3329" max="3329" width="13" style="1" customWidth="1"/>
    <col min="3330" max="3330" width="1.6640625" style="1" customWidth="1"/>
    <col min="3331" max="3331" width="11.6640625" style="1" customWidth="1"/>
    <col min="3332" max="3332" width="13.33203125" style="1" customWidth="1"/>
    <col min="3333" max="3333" width="48" style="1" customWidth="1"/>
    <col min="3334" max="3334" width="22.33203125" style="1" customWidth="1"/>
    <col min="3335" max="3335" width="14.33203125" style="1" customWidth="1"/>
    <col min="3336" max="3336" width="8" style="1" customWidth="1"/>
    <col min="3337" max="3337" width="22.33203125" style="1" customWidth="1"/>
    <col min="3338" max="3584" width="9.33203125" style="1"/>
    <col min="3585" max="3585" width="13" style="1" customWidth="1"/>
    <col min="3586" max="3586" width="1.6640625" style="1" customWidth="1"/>
    <col min="3587" max="3587" width="11.6640625" style="1" customWidth="1"/>
    <col min="3588" max="3588" width="13.33203125" style="1" customWidth="1"/>
    <col min="3589" max="3589" width="48" style="1" customWidth="1"/>
    <col min="3590" max="3590" width="22.33203125" style="1" customWidth="1"/>
    <col min="3591" max="3591" width="14.33203125" style="1" customWidth="1"/>
    <col min="3592" max="3592" width="8" style="1" customWidth="1"/>
    <col min="3593" max="3593" width="22.33203125" style="1" customWidth="1"/>
    <col min="3594" max="3840" width="9.33203125" style="1"/>
    <col min="3841" max="3841" width="13" style="1" customWidth="1"/>
    <col min="3842" max="3842" width="1.6640625" style="1" customWidth="1"/>
    <col min="3843" max="3843" width="11.6640625" style="1" customWidth="1"/>
    <col min="3844" max="3844" width="13.33203125" style="1" customWidth="1"/>
    <col min="3845" max="3845" width="48" style="1" customWidth="1"/>
    <col min="3846" max="3846" width="22.33203125" style="1" customWidth="1"/>
    <col min="3847" max="3847" width="14.33203125" style="1" customWidth="1"/>
    <col min="3848" max="3848" width="8" style="1" customWidth="1"/>
    <col min="3849" max="3849" width="22.33203125" style="1" customWidth="1"/>
    <col min="3850" max="4096" width="9.33203125" style="1"/>
    <col min="4097" max="4097" width="13" style="1" customWidth="1"/>
    <col min="4098" max="4098" width="1.6640625" style="1" customWidth="1"/>
    <col min="4099" max="4099" width="11.6640625" style="1" customWidth="1"/>
    <col min="4100" max="4100" width="13.33203125" style="1" customWidth="1"/>
    <col min="4101" max="4101" width="48" style="1" customWidth="1"/>
    <col min="4102" max="4102" width="22.33203125" style="1" customWidth="1"/>
    <col min="4103" max="4103" width="14.33203125" style="1" customWidth="1"/>
    <col min="4104" max="4104" width="8" style="1" customWidth="1"/>
    <col min="4105" max="4105" width="22.33203125" style="1" customWidth="1"/>
    <col min="4106" max="4352" width="9.33203125" style="1"/>
    <col min="4353" max="4353" width="13" style="1" customWidth="1"/>
    <col min="4354" max="4354" width="1.6640625" style="1" customWidth="1"/>
    <col min="4355" max="4355" width="11.6640625" style="1" customWidth="1"/>
    <col min="4356" max="4356" width="13.33203125" style="1" customWidth="1"/>
    <col min="4357" max="4357" width="48" style="1" customWidth="1"/>
    <col min="4358" max="4358" width="22.33203125" style="1" customWidth="1"/>
    <col min="4359" max="4359" width="14.33203125" style="1" customWidth="1"/>
    <col min="4360" max="4360" width="8" style="1" customWidth="1"/>
    <col min="4361" max="4361" width="22.33203125" style="1" customWidth="1"/>
    <col min="4362" max="4608" width="9.33203125" style="1"/>
    <col min="4609" max="4609" width="13" style="1" customWidth="1"/>
    <col min="4610" max="4610" width="1.6640625" style="1" customWidth="1"/>
    <col min="4611" max="4611" width="11.6640625" style="1" customWidth="1"/>
    <col min="4612" max="4612" width="13.33203125" style="1" customWidth="1"/>
    <col min="4613" max="4613" width="48" style="1" customWidth="1"/>
    <col min="4614" max="4614" width="22.33203125" style="1" customWidth="1"/>
    <col min="4615" max="4615" width="14.33203125" style="1" customWidth="1"/>
    <col min="4616" max="4616" width="8" style="1" customWidth="1"/>
    <col min="4617" max="4617" width="22.33203125" style="1" customWidth="1"/>
    <col min="4618" max="4864" width="9.33203125" style="1"/>
    <col min="4865" max="4865" width="13" style="1" customWidth="1"/>
    <col min="4866" max="4866" width="1.6640625" style="1" customWidth="1"/>
    <col min="4867" max="4867" width="11.6640625" style="1" customWidth="1"/>
    <col min="4868" max="4868" width="13.33203125" style="1" customWidth="1"/>
    <col min="4869" max="4869" width="48" style="1" customWidth="1"/>
    <col min="4870" max="4870" width="22.33203125" style="1" customWidth="1"/>
    <col min="4871" max="4871" width="14.33203125" style="1" customWidth="1"/>
    <col min="4872" max="4872" width="8" style="1" customWidth="1"/>
    <col min="4873" max="4873" width="22.33203125" style="1" customWidth="1"/>
    <col min="4874" max="5120" width="9.33203125" style="1"/>
    <col min="5121" max="5121" width="13" style="1" customWidth="1"/>
    <col min="5122" max="5122" width="1.6640625" style="1" customWidth="1"/>
    <col min="5123" max="5123" width="11.6640625" style="1" customWidth="1"/>
    <col min="5124" max="5124" width="13.33203125" style="1" customWidth="1"/>
    <col min="5125" max="5125" width="48" style="1" customWidth="1"/>
    <col min="5126" max="5126" width="22.33203125" style="1" customWidth="1"/>
    <col min="5127" max="5127" width="14.33203125" style="1" customWidth="1"/>
    <col min="5128" max="5128" width="8" style="1" customWidth="1"/>
    <col min="5129" max="5129" width="22.33203125" style="1" customWidth="1"/>
    <col min="5130" max="5376" width="9.33203125" style="1"/>
    <col min="5377" max="5377" width="13" style="1" customWidth="1"/>
    <col min="5378" max="5378" width="1.6640625" style="1" customWidth="1"/>
    <col min="5379" max="5379" width="11.6640625" style="1" customWidth="1"/>
    <col min="5380" max="5380" width="13.33203125" style="1" customWidth="1"/>
    <col min="5381" max="5381" width="48" style="1" customWidth="1"/>
    <col min="5382" max="5382" width="22.33203125" style="1" customWidth="1"/>
    <col min="5383" max="5383" width="14.33203125" style="1" customWidth="1"/>
    <col min="5384" max="5384" width="8" style="1" customWidth="1"/>
    <col min="5385" max="5385" width="22.33203125" style="1" customWidth="1"/>
    <col min="5386" max="5632" width="9.33203125" style="1"/>
    <col min="5633" max="5633" width="13" style="1" customWidth="1"/>
    <col min="5634" max="5634" width="1.6640625" style="1" customWidth="1"/>
    <col min="5635" max="5635" width="11.6640625" style="1" customWidth="1"/>
    <col min="5636" max="5636" width="13.33203125" style="1" customWidth="1"/>
    <col min="5637" max="5637" width="48" style="1" customWidth="1"/>
    <col min="5638" max="5638" width="22.33203125" style="1" customWidth="1"/>
    <col min="5639" max="5639" width="14.33203125" style="1" customWidth="1"/>
    <col min="5640" max="5640" width="8" style="1" customWidth="1"/>
    <col min="5641" max="5641" width="22.33203125" style="1" customWidth="1"/>
    <col min="5642" max="5888" width="9.33203125" style="1"/>
    <col min="5889" max="5889" width="13" style="1" customWidth="1"/>
    <col min="5890" max="5890" width="1.6640625" style="1" customWidth="1"/>
    <col min="5891" max="5891" width="11.6640625" style="1" customWidth="1"/>
    <col min="5892" max="5892" width="13.33203125" style="1" customWidth="1"/>
    <col min="5893" max="5893" width="48" style="1" customWidth="1"/>
    <col min="5894" max="5894" width="22.33203125" style="1" customWidth="1"/>
    <col min="5895" max="5895" width="14.33203125" style="1" customWidth="1"/>
    <col min="5896" max="5896" width="8" style="1" customWidth="1"/>
    <col min="5897" max="5897" width="22.33203125" style="1" customWidth="1"/>
    <col min="5898" max="6144" width="9.33203125" style="1"/>
    <col min="6145" max="6145" width="13" style="1" customWidth="1"/>
    <col min="6146" max="6146" width="1.6640625" style="1" customWidth="1"/>
    <col min="6147" max="6147" width="11.6640625" style="1" customWidth="1"/>
    <col min="6148" max="6148" width="13.33203125" style="1" customWidth="1"/>
    <col min="6149" max="6149" width="48" style="1" customWidth="1"/>
    <col min="6150" max="6150" width="22.33203125" style="1" customWidth="1"/>
    <col min="6151" max="6151" width="14.33203125" style="1" customWidth="1"/>
    <col min="6152" max="6152" width="8" style="1" customWidth="1"/>
    <col min="6153" max="6153" width="22.33203125" style="1" customWidth="1"/>
    <col min="6154" max="6400" width="9.33203125" style="1"/>
    <col min="6401" max="6401" width="13" style="1" customWidth="1"/>
    <col min="6402" max="6402" width="1.6640625" style="1" customWidth="1"/>
    <col min="6403" max="6403" width="11.6640625" style="1" customWidth="1"/>
    <col min="6404" max="6404" width="13.33203125" style="1" customWidth="1"/>
    <col min="6405" max="6405" width="48" style="1" customWidth="1"/>
    <col min="6406" max="6406" width="22.33203125" style="1" customWidth="1"/>
    <col min="6407" max="6407" width="14.33203125" style="1" customWidth="1"/>
    <col min="6408" max="6408" width="8" style="1" customWidth="1"/>
    <col min="6409" max="6409" width="22.33203125" style="1" customWidth="1"/>
    <col min="6410" max="6656" width="9.33203125" style="1"/>
    <col min="6657" max="6657" width="13" style="1" customWidth="1"/>
    <col min="6658" max="6658" width="1.6640625" style="1" customWidth="1"/>
    <col min="6659" max="6659" width="11.6640625" style="1" customWidth="1"/>
    <col min="6660" max="6660" width="13.33203125" style="1" customWidth="1"/>
    <col min="6661" max="6661" width="48" style="1" customWidth="1"/>
    <col min="6662" max="6662" width="22.33203125" style="1" customWidth="1"/>
    <col min="6663" max="6663" width="14.33203125" style="1" customWidth="1"/>
    <col min="6664" max="6664" width="8" style="1" customWidth="1"/>
    <col min="6665" max="6665" width="22.33203125" style="1" customWidth="1"/>
    <col min="6666" max="6912" width="9.33203125" style="1"/>
    <col min="6913" max="6913" width="13" style="1" customWidth="1"/>
    <col min="6914" max="6914" width="1.6640625" style="1" customWidth="1"/>
    <col min="6915" max="6915" width="11.6640625" style="1" customWidth="1"/>
    <col min="6916" max="6916" width="13.33203125" style="1" customWidth="1"/>
    <col min="6917" max="6917" width="48" style="1" customWidth="1"/>
    <col min="6918" max="6918" width="22.33203125" style="1" customWidth="1"/>
    <col min="6919" max="6919" width="14.33203125" style="1" customWidth="1"/>
    <col min="6920" max="6920" width="8" style="1" customWidth="1"/>
    <col min="6921" max="6921" width="22.33203125" style="1" customWidth="1"/>
    <col min="6922" max="7168" width="9.33203125" style="1"/>
    <col min="7169" max="7169" width="13" style="1" customWidth="1"/>
    <col min="7170" max="7170" width="1.6640625" style="1" customWidth="1"/>
    <col min="7171" max="7171" width="11.6640625" style="1" customWidth="1"/>
    <col min="7172" max="7172" width="13.33203125" style="1" customWidth="1"/>
    <col min="7173" max="7173" width="48" style="1" customWidth="1"/>
    <col min="7174" max="7174" width="22.33203125" style="1" customWidth="1"/>
    <col min="7175" max="7175" width="14.33203125" style="1" customWidth="1"/>
    <col min="7176" max="7176" width="8" style="1" customWidth="1"/>
    <col min="7177" max="7177" width="22.33203125" style="1" customWidth="1"/>
    <col min="7178" max="7424" width="9.33203125" style="1"/>
    <col min="7425" max="7425" width="13" style="1" customWidth="1"/>
    <col min="7426" max="7426" width="1.6640625" style="1" customWidth="1"/>
    <col min="7427" max="7427" width="11.6640625" style="1" customWidth="1"/>
    <col min="7428" max="7428" width="13.33203125" style="1" customWidth="1"/>
    <col min="7429" max="7429" width="48" style="1" customWidth="1"/>
    <col min="7430" max="7430" width="22.33203125" style="1" customWidth="1"/>
    <col min="7431" max="7431" width="14.33203125" style="1" customWidth="1"/>
    <col min="7432" max="7432" width="8" style="1" customWidth="1"/>
    <col min="7433" max="7433" width="22.33203125" style="1" customWidth="1"/>
    <col min="7434" max="7680" width="9.33203125" style="1"/>
    <col min="7681" max="7681" width="13" style="1" customWidth="1"/>
    <col min="7682" max="7682" width="1.6640625" style="1" customWidth="1"/>
    <col min="7683" max="7683" width="11.6640625" style="1" customWidth="1"/>
    <col min="7684" max="7684" width="13.33203125" style="1" customWidth="1"/>
    <col min="7685" max="7685" width="48" style="1" customWidth="1"/>
    <col min="7686" max="7686" width="22.33203125" style="1" customWidth="1"/>
    <col min="7687" max="7687" width="14.33203125" style="1" customWidth="1"/>
    <col min="7688" max="7688" width="8" style="1" customWidth="1"/>
    <col min="7689" max="7689" width="22.33203125" style="1" customWidth="1"/>
    <col min="7690" max="7936" width="9.33203125" style="1"/>
    <col min="7937" max="7937" width="13" style="1" customWidth="1"/>
    <col min="7938" max="7938" width="1.6640625" style="1" customWidth="1"/>
    <col min="7939" max="7939" width="11.6640625" style="1" customWidth="1"/>
    <col min="7940" max="7940" width="13.33203125" style="1" customWidth="1"/>
    <col min="7941" max="7941" width="48" style="1" customWidth="1"/>
    <col min="7942" max="7942" width="22.33203125" style="1" customWidth="1"/>
    <col min="7943" max="7943" width="14.33203125" style="1" customWidth="1"/>
    <col min="7944" max="7944" width="8" style="1" customWidth="1"/>
    <col min="7945" max="7945" width="22.33203125" style="1" customWidth="1"/>
    <col min="7946" max="8192" width="9.33203125" style="1"/>
    <col min="8193" max="8193" width="13" style="1" customWidth="1"/>
    <col min="8194" max="8194" width="1.6640625" style="1" customWidth="1"/>
    <col min="8195" max="8195" width="11.6640625" style="1" customWidth="1"/>
    <col min="8196" max="8196" width="13.33203125" style="1" customWidth="1"/>
    <col min="8197" max="8197" width="48" style="1" customWidth="1"/>
    <col min="8198" max="8198" width="22.33203125" style="1" customWidth="1"/>
    <col min="8199" max="8199" width="14.33203125" style="1" customWidth="1"/>
    <col min="8200" max="8200" width="8" style="1" customWidth="1"/>
    <col min="8201" max="8201" width="22.33203125" style="1" customWidth="1"/>
    <col min="8202" max="8448" width="9.33203125" style="1"/>
    <col min="8449" max="8449" width="13" style="1" customWidth="1"/>
    <col min="8450" max="8450" width="1.6640625" style="1" customWidth="1"/>
    <col min="8451" max="8451" width="11.6640625" style="1" customWidth="1"/>
    <col min="8452" max="8452" width="13.33203125" style="1" customWidth="1"/>
    <col min="8453" max="8453" width="48" style="1" customWidth="1"/>
    <col min="8454" max="8454" width="22.33203125" style="1" customWidth="1"/>
    <col min="8455" max="8455" width="14.33203125" style="1" customWidth="1"/>
    <col min="8456" max="8456" width="8" style="1" customWidth="1"/>
    <col min="8457" max="8457" width="22.33203125" style="1" customWidth="1"/>
    <col min="8458" max="8704" width="9.33203125" style="1"/>
    <col min="8705" max="8705" width="13" style="1" customWidth="1"/>
    <col min="8706" max="8706" width="1.6640625" style="1" customWidth="1"/>
    <col min="8707" max="8707" width="11.6640625" style="1" customWidth="1"/>
    <col min="8708" max="8708" width="13.33203125" style="1" customWidth="1"/>
    <col min="8709" max="8709" width="48" style="1" customWidth="1"/>
    <col min="8710" max="8710" width="22.33203125" style="1" customWidth="1"/>
    <col min="8711" max="8711" width="14.33203125" style="1" customWidth="1"/>
    <col min="8712" max="8712" width="8" style="1" customWidth="1"/>
    <col min="8713" max="8713" width="22.33203125" style="1" customWidth="1"/>
    <col min="8714" max="8960" width="9.33203125" style="1"/>
    <col min="8961" max="8961" width="13" style="1" customWidth="1"/>
    <col min="8962" max="8962" width="1.6640625" style="1" customWidth="1"/>
    <col min="8963" max="8963" width="11.6640625" style="1" customWidth="1"/>
    <col min="8964" max="8964" width="13.33203125" style="1" customWidth="1"/>
    <col min="8965" max="8965" width="48" style="1" customWidth="1"/>
    <col min="8966" max="8966" width="22.33203125" style="1" customWidth="1"/>
    <col min="8967" max="8967" width="14.33203125" style="1" customWidth="1"/>
    <col min="8968" max="8968" width="8" style="1" customWidth="1"/>
    <col min="8969" max="8969" width="22.33203125" style="1" customWidth="1"/>
    <col min="8970" max="9216" width="9.33203125" style="1"/>
    <col min="9217" max="9217" width="13" style="1" customWidth="1"/>
    <col min="9218" max="9218" width="1.6640625" style="1" customWidth="1"/>
    <col min="9219" max="9219" width="11.6640625" style="1" customWidth="1"/>
    <col min="9220" max="9220" width="13.33203125" style="1" customWidth="1"/>
    <col min="9221" max="9221" width="48" style="1" customWidth="1"/>
    <col min="9222" max="9222" width="22.33203125" style="1" customWidth="1"/>
    <col min="9223" max="9223" width="14.33203125" style="1" customWidth="1"/>
    <col min="9224" max="9224" width="8" style="1" customWidth="1"/>
    <col min="9225" max="9225" width="22.33203125" style="1" customWidth="1"/>
    <col min="9226" max="9472" width="9.33203125" style="1"/>
    <col min="9473" max="9473" width="13" style="1" customWidth="1"/>
    <col min="9474" max="9474" width="1.6640625" style="1" customWidth="1"/>
    <col min="9475" max="9475" width="11.6640625" style="1" customWidth="1"/>
    <col min="9476" max="9476" width="13.33203125" style="1" customWidth="1"/>
    <col min="9477" max="9477" width="48" style="1" customWidth="1"/>
    <col min="9478" max="9478" width="22.33203125" style="1" customWidth="1"/>
    <col min="9479" max="9479" width="14.33203125" style="1" customWidth="1"/>
    <col min="9480" max="9480" width="8" style="1" customWidth="1"/>
    <col min="9481" max="9481" width="22.33203125" style="1" customWidth="1"/>
    <col min="9482" max="9728" width="9.33203125" style="1"/>
    <col min="9729" max="9729" width="13" style="1" customWidth="1"/>
    <col min="9730" max="9730" width="1.6640625" style="1" customWidth="1"/>
    <col min="9731" max="9731" width="11.6640625" style="1" customWidth="1"/>
    <col min="9732" max="9732" width="13.33203125" style="1" customWidth="1"/>
    <col min="9733" max="9733" width="48" style="1" customWidth="1"/>
    <col min="9734" max="9734" width="22.33203125" style="1" customWidth="1"/>
    <col min="9735" max="9735" width="14.33203125" style="1" customWidth="1"/>
    <col min="9736" max="9736" width="8" style="1" customWidth="1"/>
    <col min="9737" max="9737" width="22.33203125" style="1" customWidth="1"/>
    <col min="9738" max="9984" width="9.33203125" style="1"/>
    <col min="9985" max="9985" width="13" style="1" customWidth="1"/>
    <col min="9986" max="9986" width="1.6640625" style="1" customWidth="1"/>
    <col min="9987" max="9987" width="11.6640625" style="1" customWidth="1"/>
    <col min="9988" max="9988" width="13.33203125" style="1" customWidth="1"/>
    <col min="9989" max="9989" width="48" style="1" customWidth="1"/>
    <col min="9990" max="9990" width="22.33203125" style="1" customWidth="1"/>
    <col min="9991" max="9991" width="14.33203125" style="1" customWidth="1"/>
    <col min="9992" max="9992" width="8" style="1" customWidth="1"/>
    <col min="9993" max="9993" width="22.33203125" style="1" customWidth="1"/>
    <col min="9994" max="10240" width="9.33203125" style="1"/>
    <col min="10241" max="10241" width="13" style="1" customWidth="1"/>
    <col min="10242" max="10242" width="1.6640625" style="1" customWidth="1"/>
    <col min="10243" max="10243" width="11.6640625" style="1" customWidth="1"/>
    <col min="10244" max="10244" width="13.33203125" style="1" customWidth="1"/>
    <col min="10245" max="10245" width="48" style="1" customWidth="1"/>
    <col min="10246" max="10246" width="22.33203125" style="1" customWidth="1"/>
    <col min="10247" max="10247" width="14.33203125" style="1" customWidth="1"/>
    <col min="10248" max="10248" width="8" style="1" customWidth="1"/>
    <col min="10249" max="10249" width="22.33203125" style="1" customWidth="1"/>
    <col min="10250" max="10496" width="9.33203125" style="1"/>
    <col min="10497" max="10497" width="13" style="1" customWidth="1"/>
    <col min="10498" max="10498" width="1.6640625" style="1" customWidth="1"/>
    <col min="10499" max="10499" width="11.6640625" style="1" customWidth="1"/>
    <col min="10500" max="10500" width="13.33203125" style="1" customWidth="1"/>
    <col min="10501" max="10501" width="48" style="1" customWidth="1"/>
    <col min="10502" max="10502" width="22.33203125" style="1" customWidth="1"/>
    <col min="10503" max="10503" width="14.33203125" style="1" customWidth="1"/>
    <col min="10504" max="10504" width="8" style="1" customWidth="1"/>
    <col min="10505" max="10505" width="22.33203125" style="1" customWidth="1"/>
    <col min="10506" max="10752" width="9.33203125" style="1"/>
    <col min="10753" max="10753" width="13" style="1" customWidth="1"/>
    <col min="10754" max="10754" width="1.6640625" style="1" customWidth="1"/>
    <col min="10755" max="10755" width="11.6640625" style="1" customWidth="1"/>
    <col min="10756" max="10756" width="13.33203125" style="1" customWidth="1"/>
    <col min="10757" max="10757" width="48" style="1" customWidth="1"/>
    <col min="10758" max="10758" width="22.33203125" style="1" customWidth="1"/>
    <col min="10759" max="10759" width="14.33203125" style="1" customWidth="1"/>
    <col min="10760" max="10760" width="8" style="1" customWidth="1"/>
    <col min="10761" max="10761" width="22.33203125" style="1" customWidth="1"/>
    <col min="10762" max="11008" width="9.33203125" style="1"/>
    <col min="11009" max="11009" width="13" style="1" customWidth="1"/>
    <col min="11010" max="11010" width="1.6640625" style="1" customWidth="1"/>
    <col min="11011" max="11011" width="11.6640625" style="1" customWidth="1"/>
    <col min="11012" max="11012" width="13.33203125" style="1" customWidth="1"/>
    <col min="11013" max="11013" width="48" style="1" customWidth="1"/>
    <col min="11014" max="11014" width="22.33203125" style="1" customWidth="1"/>
    <col min="11015" max="11015" width="14.33203125" style="1" customWidth="1"/>
    <col min="11016" max="11016" width="8" style="1" customWidth="1"/>
    <col min="11017" max="11017" width="22.33203125" style="1" customWidth="1"/>
    <col min="11018" max="11264" width="9.33203125" style="1"/>
    <col min="11265" max="11265" width="13" style="1" customWidth="1"/>
    <col min="11266" max="11266" width="1.6640625" style="1" customWidth="1"/>
    <col min="11267" max="11267" width="11.6640625" style="1" customWidth="1"/>
    <col min="11268" max="11268" width="13.33203125" style="1" customWidth="1"/>
    <col min="11269" max="11269" width="48" style="1" customWidth="1"/>
    <col min="11270" max="11270" width="22.33203125" style="1" customWidth="1"/>
    <col min="11271" max="11271" width="14.33203125" style="1" customWidth="1"/>
    <col min="11272" max="11272" width="8" style="1" customWidth="1"/>
    <col min="11273" max="11273" width="22.33203125" style="1" customWidth="1"/>
    <col min="11274" max="11520" width="9.33203125" style="1"/>
    <col min="11521" max="11521" width="13" style="1" customWidth="1"/>
    <col min="11522" max="11522" width="1.6640625" style="1" customWidth="1"/>
    <col min="11523" max="11523" width="11.6640625" style="1" customWidth="1"/>
    <col min="11524" max="11524" width="13.33203125" style="1" customWidth="1"/>
    <col min="11525" max="11525" width="48" style="1" customWidth="1"/>
    <col min="11526" max="11526" width="22.33203125" style="1" customWidth="1"/>
    <col min="11527" max="11527" width="14.33203125" style="1" customWidth="1"/>
    <col min="11528" max="11528" width="8" style="1" customWidth="1"/>
    <col min="11529" max="11529" width="22.33203125" style="1" customWidth="1"/>
    <col min="11530" max="11776" width="9.33203125" style="1"/>
    <col min="11777" max="11777" width="13" style="1" customWidth="1"/>
    <col min="11778" max="11778" width="1.6640625" style="1" customWidth="1"/>
    <col min="11779" max="11779" width="11.6640625" style="1" customWidth="1"/>
    <col min="11780" max="11780" width="13.33203125" style="1" customWidth="1"/>
    <col min="11781" max="11781" width="48" style="1" customWidth="1"/>
    <col min="11782" max="11782" width="22.33203125" style="1" customWidth="1"/>
    <col min="11783" max="11783" width="14.33203125" style="1" customWidth="1"/>
    <col min="11784" max="11784" width="8" style="1" customWidth="1"/>
    <col min="11785" max="11785" width="22.33203125" style="1" customWidth="1"/>
    <col min="11786" max="12032" width="9.33203125" style="1"/>
    <col min="12033" max="12033" width="13" style="1" customWidth="1"/>
    <col min="12034" max="12034" width="1.6640625" style="1" customWidth="1"/>
    <col min="12035" max="12035" width="11.6640625" style="1" customWidth="1"/>
    <col min="12036" max="12036" width="13.33203125" style="1" customWidth="1"/>
    <col min="12037" max="12037" width="48" style="1" customWidth="1"/>
    <col min="12038" max="12038" width="22.33203125" style="1" customWidth="1"/>
    <col min="12039" max="12039" width="14.33203125" style="1" customWidth="1"/>
    <col min="12040" max="12040" width="8" style="1" customWidth="1"/>
    <col min="12041" max="12041" width="22.33203125" style="1" customWidth="1"/>
    <col min="12042" max="12288" width="9.33203125" style="1"/>
    <col min="12289" max="12289" width="13" style="1" customWidth="1"/>
    <col min="12290" max="12290" width="1.6640625" style="1" customWidth="1"/>
    <col min="12291" max="12291" width="11.6640625" style="1" customWidth="1"/>
    <col min="12292" max="12292" width="13.33203125" style="1" customWidth="1"/>
    <col min="12293" max="12293" width="48" style="1" customWidth="1"/>
    <col min="12294" max="12294" width="22.33203125" style="1" customWidth="1"/>
    <col min="12295" max="12295" width="14.33203125" style="1" customWidth="1"/>
    <col min="12296" max="12296" width="8" style="1" customWidth="1"/>
    <col min="12297" max="12297" width="22.33203125" style="1" customWidth="1"/>
    <col min="12298" max="12544" width="9.33203125" style="1"/>
    <col min="12545" max="12545" width="13" style="1" customWidth="1"/>
    <col min="12546" max="12546" width="1.6640625" style="1" customWidth="1"/>
    <col min="12547" max="12547" width="11.6640625" style="1" customWidth="1"/>
    <col min="12548" max="12548" width="13.33203125" style="1" customWidth="1"/>
    <col min="12549" max="12549" width="48" style="1" customWidth="1"/>
    <col min="12550" max="12550" width="22.33203125" style="1" customWidth="1"/>
    <col min="12551" max="12551" width="14.33203125" style="1" customWidth="1"/>
    <col min="12552" max="12552" width="8" style="1" customWidth="1"/>
    <col min="12553" max="12553" width="22.33203125" style="1" customWidth="1"/>
    <col min="12554" max="12800" width="9.33203125" style="1"/>
    <col min="12801" max="12801" width="13" style="1" customWidth="1"/>
    <col min="12802" max="12802" width="1.6640625" style="1" customWidth="1"/>
    <col min="12803" max="12803" width="11.6640625" style="1" customWidth="1"/>
    <col min="12804" max="12804" width="13.33203125" style="1" customWidth="1"/>
    <col min="12805" max="12805" width="48" style="1" customWidth="1"/>
    <col min="12806" max="12806" width="22.33203125" style="1" customWidth="1"/>
    <col min="12807" max="12807" width="14.33203125" style="1" customWidth="1"/>
    <col min="12808" max="12808" width="8" style="1" customWidth="1"/>
    <col min="12809" max="12809" width="22.33203125" style="1" customWidth="1"/>
    <col min="12810" max="13056" width="9.33203125" style="1"/>
    <col min="13057" max="13057" width="13" style="1" customWidth="1"/>
    <col min="13058" max="13058" width="1.6640625" style="1" customWidth="1"/>
    <col min="13059" max="13059" width="11.6640625" style="1" customWidth="1"/>
    <col min="13060" max="13060" width="13.33203125" style="1" customWidth="1"/>
    <col min="13061" max="13061" width="48" style="1" customWidth="1"/>
    <col min="13062" max="13062" width="22.33203125" style="1" customWidth="1"/>
    <col min="13063" max="13063" width="14.33203125" style="1" customWidth="1"/>
    <col min="13064" max="13064" width="8" style="1" customWidth="1"/>
    <col min="13065" max="13065" width="22.33203125" style="1" customWidth="1"/>
    <col min="13066" max="13312" width="9.33203125" style="1"/>
    <col min="13313" max="13313" width="13" style="1" customWidth="1"/>
    <col min="13314" max="13314" width="1.6640625" style="1" customWidth="1"/>
    <col min="13315" max="13315" width="11.6640625" style="1" customWidth="1"/>
    <col min="13316" max="13316" width="13.33203125" style="1" customWidth="1"/>
    <col min="13317" max="13317" width="48" style="1" customWidth="1"/>
    <col min="13318" max="13318" width="22.33203125" style="1" customWidth="1"/>
    <col min="13319" max="13319" width="14.33203125" style="1" customWidth="1"/>
    <col min="13320" max="13320" width="8" style="1" customWidth="1"/>
    <col min="13321" max="13321" width="22.33203125" style="1" customWidth="1"/>
    <col min="13322" max="13568" width="9.33203125" style="1"/>
    <col min="13569" max="13569" width="13" style="1" customWidth="1"/>
    <col min="13570" max="13570" width="1.6640625" style="1" customWidth="1"/>
    <col min="13571" max="13571" width="11.6640625" style="1" customWidth="1"/>
    <col min="13572" max="13572" width="13.33203125" style="1" customWidth="1"/>
    <col min="13573" max="13573" width="48" style="1" customWidth="1"/>
    <col min="13574" max="13574" width="22.33203125" style="1" customWidth="1"/>
    <col min="13575" max="13575" width="14.33203125" style="1" customWidth="1"/>
    <col min="13576" max="13576" width="8" style="1" customWidth="1"/>
    <col min="13577" max="13577" width="22.33203125" style="1" customWidth="1"/>
    <col min="13578" max="13824" width="9.33203125" style="1"/>
    <col min="13825" max="13825" width="13" style="1" customWidth="1"/>
    <col min="13826" max="13826" width="1.6640625" style="1" customWidth="1"/>
    <col min="13827" max="13827" width="11.6640625" style="1" customWidth="1"/>
    <col min="13828" max="13828" width="13.33203125" style="1" customWidth="1"/>
    <col min="13829" max="13829" width="48" style="1" customWidth="1"/>
    <col min="13830" max="13830" width="22.33203125" style="1" customWidth="1"/>
    <col min="13831" max="13831" width="14.33203125" style="1" customWidth="1"/>
    <col min="13832" max="13832" width="8" style="1" customWidth="1"/>
    <col min="13833" max="13833" width="22.33203125" style="1" customWidth="1"/>
    <col min="13834" max="14080" width="9.33203125" style="1"/>
    <col min="14081" max="14081" width="13" style="1" customWidth="1"/>
    <col min="14082" max="14082" width="1.6640625" style="1" customWidth="1"/>
    <col min="14083" max="14083" width="11.6640625" style="1" customWidth="1"/>
    <col min="14084" max="14084" width="13.33203125" style="1" customWidth="1"/>
    <col min="14085" max="14085" width="48" style="1" customWidth="1"/>
    <col min="14086" max="14086" width="22.33203125" style="1" customWidth="1"/>
    <col min="14087" max="14087" width="14.33203125" style="1" customWidth="1"/>
    <col min="14088" max="14088" width="8" style="1" customWidth="1"/>
    <col min="14089" max="14089" width="22.33203125" style="1" customWidth="1"/>
    <col min="14090" max="14336" width="9.33203125" style="1"/>
    <col min="14337" max="14337" width="13" style="1" customWidth="1"/>
    <col min="14338" max="14338" width="1.6640625" style="1" customWidth="1"/>
    <col min="14339" max="14339" width="11.6640625" style="1" customWidth="1"/>
    <col min="14340" max="14340" width="13.33203125" style="1" customWidth="1"/>
    <col min="14341" max="14341" width="48" style="1" customWidth="1"/>
    <col min="14342" max="14342" width="22.33203125" style="1" customWidth="1"/>
    <col min="14343" max="14343" width="14.33203125" style="1" customWidth="1"/>
    <col min="14344" max="14344" width="8" style="1" customWidth="1"/>
    <col min="14345" max="14345" width="22.33203125" style="1" customWidth="1"/>
    <col min="14346" max="14592" width="9.33203125" style="1"/>
    <col min="14593" max="14593" width="13" style="1" customWidth="1"/>
    <col min="14594" max="14594" width="1.6640625" style="1" customWidth="1"/>
    <col min="14595" max="14595" width="11.6640625" style="1" customWidth="1"/>
    <col min="14596" max="14596" width="13.33203125" style="1" customWidth="1"/>
    <col min="14597" max="14597" width="48" style="1" customWidth="1"/>
    <col min="14598" max="14598" width="22.33203125" style="1" customWidth="1"/>
    <col min="14599" max="14599" width="14.33203125" style="1" customWidth="1"/>
    <col min="14600" max="14600" width="8" style="1" customWidth="1"/>
    <col min="14601" max="14601" width="22.33203125" style="1" customWidth="1"/>
    <col min="14602" max="14848" width="9.33203125" style="1"/>
    <col min="14849" max="14849" width="13" style="1" customWidth="1"/>
    <col min="14850" max="14850" width="1.6640625" style="1" customWidth="1"/>
    <col min="14851" max="14851" width="11.6640625" style="1" customWidth="1"/>
    <col min="14852" max="14852" width="13.33203125" style="1" customWidth="1"/>
    <col min="14853" max="14853" width="48" style="1" customWidth="1"/>
    <col min="14854" max="14854" width="22.33203125" style="1" customWidth="1"/>
    <col min="14855" max="14855" width="14.33203125" style="1" customWidth="1"/>
    <col min="14856" max="14856" width="8" style="1" customWidth="1"/>
    <col min="14857" max="14857" width="22.33203125" style="1" customWidth="1"/>
    <col min="14858" max="15104" width="9.33203125" style="1"/>
    <col min="15105" max="15105" width="13" style="1" customWidth="1"/>
    <col min="15106" max="15106" width="1.6640625" style="1" customWidth="1"/>
    <col min="15107" max="15107" width="11.6640625" style="1" customWidth="1"/>
    <col min="15108" max="15108" width="13.33203125" style="1" customWidth="1"/>
    <col min="15109" max="15109" width="48" style="1" customWidth="1"/>
    <col min="15110" max="15110" width="22.33203125" style="1" customWidth="1"/>
    <col min="15111" max="15111" width="14.33203125" style="1" customWidth="1"/>
    <col min="15112" max="15112" width="8" style="1" customWidth="1"/>
    <col min="15113" max="15113" width="22.33203125" style="1" customWidth="1"/>
    <col min="15114" max="15360" width="9.33203125" style="1"/>
    <col min="15361" max="15361" width="13" style="1" customWidth="1"/>
    <col min="15362" max="15362" width="1.6640625" style="1" customWidth="1"/>
    <col min="15363" max="15363" width="11.6640625" style="1" customWidth="1"/>
    <col min="15364" max="15364" width="13.33203125" style="1" customWidth="1"/>
    <col min="15365" max="15365" width="48" style="1" customWidth="1"/>
    <col min="15366" max="15366" width="22.33203125" style="1" customWidth="1"/>
    <col min="15367" max="15367" width="14.33203125" style="1" customWidth="1"/>
    <col min="15368" max="15368" width="8" style="1" customWidth="1"/>
    <col min="15369" max="15369" width="22.33203125" style="1" customWidth="1"/>
    <col min="15370" max="15616" width="9.33203125" style="1"/>
    <col min="15617" max="15617" width="13" style="1" customWidth="1"/>
    <col min="15618" max="15618" width="1.6640625" style="1" customWidth="1"/>
    <col min="15619" max="15619" width="11.6640625" style="1" customWidth="1"/>
    <col min="15620" max="15620" width="13.33203125" style="1" customWidth="1"/>
    <col min="15621" max="15621" width="48" style="1" customWidth="1"/>
    <col min="15622" max="15622" width="22.33203125" style="1" customWidth="1"/>
    <col min="15623" max="15623" width="14.33203125" style="1" customWidth="1"/>
    <col min="15624" max="15624" width="8" style="1" customWidth="1"/>
    <col min="15625" max="15625" width="22.33203125" style="1" customWidth="1"/>
    <col min="15626" max="15872" width="9.33203125" style="1"/>
    <col min="15873" max="15873" width="13" style="1" customWidth="1"/>
    <col min="15874" max="15874" width="1.6640625" style="1" customWidth="1"/>
    <col min="15875" max="15875" width="11.6640625" style="1" customWidth="1"/>
    <col min="15876" max="15876" width="13.33203125" style="1" customWidth="1"/>
    <col min="15877" max="15877" width="48" style="1" customWidth="1"/>
    <col min="15878" max="15878" width="22.33203125" style="1" customWidth="1"/>
    <col min="15879" max="15879" width="14.33203125" style="1" customWidth="1"/>
    <col min="15880" max="15880" width="8" style="1" customWidth="1"/>
    <col min="15881" max="15881" width="22.33203125" style="1" customWidth="1"/>
    <col min="15882" max="16128" width="9.33203125" style="1"/>
    <col min="16129" max="16129" width="13" style="1" customWidth="1"/>
    <col min="16130" max="16130" width="1.6640625" style="1" customWidth="1"/>
    <col min="16131" max="16131" width="11.6640625" style="1" customWidth="1"/>
    <col min="16132" max="16132" width="13.33203125" style="1" customWidth="1"/>
    <col min="16133" max="16133" width="48" style="1" customWidth="1"/>
    <col min="16134" max="16134" width="22.33203125" style="1" customWidth="1"/>
    <col min="16135" max="16135" width="14.33203125" style="1" customWidth="1"/>
    <col min="16136" max="16136" width="8" style="1" customWidth="1"/>
    <col min="16137" max="16137" width="22.33203125" style="1" customWidth="1"/>
    <col min="16138" max="16384" width="9.33203125" style="1"/>
  </cols>
  <sheetData>
    <row r="1" spans="1:10" ht="24.75" customHeight="1" x14ac:dyDescent="0.15">
      <c r="A1" s="185" t="s">
        <v>159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0" ht="29.25" customHeight="1" x14ac:dyDescent="0.15">
      <c r="A2" s="175" t="s">
        <v>13</v>
      </c>
      <c r="B2" s="175"/>
      <c r="C2" s="175"/>
      <c r="D2" s="175"/>
      <c r="E2" s="175"/>
      <c r="F2" s="175"/>
      <c r="G2" s="175"/>
      <c r="H2" s="175"/>
      <c r="I2" s="175"/>
    </row>
    <row r="3" spans="1:10" ht="13.7" customHeight="1" x14ac:dyDescent="0.15">
      <c r="A3" s="4" t="s">
        <v>1</v>
      </c>
      <c r="B3" s="176" t="s">
        <v>2</v>
      </c>
      <c r="C3" s="176"/>
      <c r="D3" s="4" t="s">
        <v>3</v>
      </c>
      <c r="E3" s="4" t="s">
        <v>4</v>
      </c>
      <c r="F3" s="4" t="s">
        <v>5</v>
      </c>
      <c r="G3" s="176" t="s">
        <v>6</v>
      </c>
      <c r="H3" s="176"/>
      <c r="I3" s="4" t="s">
        <v>7</v>
      </c>
    </row>
    <row r="4" spans="1:10" ht="12.75" customHeight="1" x14ac:dyDescent="0.15">
      <c r="A4" s="5" t="s">
        <v>22</v>
      </c>
      <c r="B4" s="177" t="s">
        <v>0</v>
      </c>
      <c r="C4" s="177"/>
      <c r="D4" s="6" t="s">
        <v>0</v>
      </c>
      <c r="E4" s="7" t="s">
        <v>23</v>
      </c>
      <c r="F4" s="8">
        <v>539451.14</v>
      </c>
      <c r="G4" s="178">
        <v>0</v>
      </c>
      <c r="H4" s="178"/>
      <c r="I4" s="8">
        <v>539451.14</v>
      </c>
    </row>
    <row r="5" spans="1:10" ht="12.2" customHeight="1" x14ac:dyDescent="0.15">
      <c r="A5" s="9" t="s">
        <v>0</v>
      </c>
      <c r="B5" s="181" t="s">
        <v>24</v>
      </c>
      <c r="C5" s="181"/>
      <c r="D5" s="10" t="s">
        <v>0</v>
      </c>
      <c r="E5" s="11" t="s">
        <v>25</v>
      </c>
      <c r="F5" s="12">
        <v>539451.14</v>
      </c>
      <c r="G5" s="182">
        <v>0</v>
      </c>
      <c r="H5" s="182"/>
      <c r="I5" s="12">
        <v>539451.14</v>
      </c>
    </row>
    <row r="6" spans="1:10" ht="12.2" customHeight="1" x14ac:dyDescent="0.15">
      <c r="A6" s="13" t="s">
        <v>0</v>
      </c>
      <c r="B6" s="183" t="s">
        <v>0</v>
      </c>
      <c r="C6" s="183"/>
      <c r="D6" s="14" t="s">
        <v>10</v>
      </c>
      <c r="E6" s="15" t="s">
        <v>11</v>
      </c>
      <c r="F6" s="16">
        <v>238245.67</v>
      </c>
      <c r="G6" s="184">
        <v>-4900</v>
      </c>
      <c r="H6" s="184"/>
      <c r="I6" s="16">
        <v>233345.67</v>
      </c>
    </row>
    <row r="7" spans="1:10" ht="12.2" customHeight="1" x14ac:dyDescent="0.15">
      <c r="A7" s="17" t="s">
        <v>0</v>
      </c>
      <c r="B7" s="179" t="s">
        <v>0</v>
      </c>
      <c r="C7" s="179"/>
      <c r="D7" s="18" t="s">
        <v>28</v>
      </c>
      <c r="E7" s="2" t="s">
        <v>29</v>
      </c>
      <c r="F7" s="3">
        <v>42303.88</v>
      </c>
      <c r="G7" s="180">
        <v>100</v>
      </c>
      <c r="H7" s="180"/>
      <c r="I7" s="3">
        <v>42403.88</v>
      </c>
    </row>
    <row r="8" spans="1:10" ht="12.2" customHeight="1" x14ac:dyDescent="0.15">
      <c r="A8" s="17" t="s">
        <v>0</v>
      </c>
      <c r="B8" s="179" t="s">
        <v>0</v>
      </c>
      <c r="C8" s="179"/>
      <c r="D8" s="18" t="s">
        <v>30</v>
      </c>
      <c r="E8" s="2" t="s">
        <v>31</v>
      </c>
      <c r="F8" s="3">
        <v>5550.09</v>
      </c>
      <c r="G8" s="180">
        <v>50</v>
      </c>
      <c r="H8" s="180"/>
      <c r="I8" s="3">
        <v>5600.09</v>
      </c>
    </row>
    <row r="9" spans="1:10" ht="12.2" customHeight="1" x14ac:dyDescent="0.15">
      <c r="A9" s="17" t="s">
        <v>0</v>
      </c>
      <c r="B9" s="179" t="s">
        <v>0</v>
      </c>
      <c r="C9" s="179"/>
      <c r="D9" s="18" t="s">
        <v>14</v>
      </c>
      <c r="E9" s="2" t="s">
        <v>15</v>
      </c>
      <c r="F9" s="3">
        <v>69497.17</v>
      </c>
      <c r="G9" s="180">
        <v>4727</v>
      </c>
      <c r="H9" s="180"/>
      <c r="I9" s="3">
        <v>74224.17</v>
      </c>
    </row>
    <row r="10" spans="1:10" ht="12.2" customHeight="1" x14ac:dyDescent="0.15">
      <c r="A10" s="17" t="s">
        <v>0</v>
      </c>
      <c r="B10" s="179" t="s">
        <v>0</v>
      </c>
      <c r="C10" s="179"/>
      <c r="D10" s="18" t="s">
        <v>92</v>
      </c>
      <c r="E10" s="2" t="s">
        <v>93</v>
      </c>
      <c r="F10" s="3">
        <v>6541.64</v>
      </c>
      <c r="G10" s="180">
        <v>23</v>
      </c>
      <c r="H10" s="180"/>
      <c r="I10" s="3">
        <v>6564.64</v>
      </c>
    </row>
    <row r="11" spans="1:10" ht="12.2" customHeight="1" x14ac:dyDescent="0.15">
      <c r="A11" s="187" t="s">
        <v>32</v>
      </c>
      <c r="B11" s="188" t="s">
        <v>0</v>
      </c>
      <c r="C11" s="188"/>
      <c r="D11" s="189" t="s">
        <v>0</v>
      </c>
      <c r="E11" s="190" t="s">
        <v>33</v>
      </c>
      <c r="F11" s="191">
        <v>1747932.68</v>
      </c>
      <c r="G11" s="192">
        <v>0</v>
      </c>
      <c r="H11" s="192"/>
      <c r="I11" s="191">
        <v>1747932.68</v>
      </c>
    </row>
    <row r="12" spans="1:10" ht="12.2" customHeight="1" x14ac:dyDescent="0.15">
      <c r="A12" s="193" t="s">
        <v>0</v>
      </c>
      <c r="B12" s="194" t="s">
        <v>34</v>
      </c>
      <c r="C12" s="194"/>
      <c r="D12" s="195" t="s">
        <v>0</v>
      </c>
      <c r="E12" s="196" t="s">
        <v>35</v>
      </c>
      <c r="F12" s="197">
        <v>1165524.68</v>
      </c>
      <c r="G12" s="198">
        <v>0</v>
      </c>
      <c r="H12" s="198"/>
      <c r="I12" s="197">
        <v>1165524.68</v>
      </c>
    </row>
    <row r="13" spans="1:10" ht="12.2" customHeight="1" x14ac:dyDescent="0.15">
      <c r="A13" s="199" t="s">
        <v>0</v>
      </c>
      <c r="B13" s="200" t="s">
        <v>0</v>
      </c>
      <c r="C13" s="200"/>
      <c r="D13" s="201" t="s">
        <v>10</v>
      </c>
      <c r="E13" s="202" t="s">
        <v>11</v>
      </c>
      <c r="F13" s="203">
        <v>597192</v>
      </c>
      <c r="G13" s="204">
        <v>-25000</v>
      </c>
      <c r="H13" s="204"/>
      <c r="I13" s="203">
        <v>572192</v>
      </c>
    </row>
    <row r="14" spans="1:10" ht="12.2" customHeight="1" x14ac:dyDescent="0.15">
      <c r="A14" s="199" t="s">
        <v>0</v>
      </c>
      <c r="B14" s="200" t="s">
        <v>0</v>
      </c>
      <c r="C14" s="200"/>
      <c r="D14" s="201" t="s">
        <v>28</v>
      </c>
      <c r="E14" s="202" t="s">
        <v>29</v>
      </c>
      <c r="F14" s="203">
        <v>100247</v>
      </c>
      <c r="G14" s="204">
        <v>200</v>
      </c>
      <c r="H14" s="204"/>
      <c r="I14" s="203">
        <v>100447</v>
      </c>
    </row>
    <row r="15" spans="1:10" ht="12.2" customHeight="1" x14ac:dyDescent="0.15">
      <c r="A15" s="199" t="s">
        <v>0</v>
      </c>
      <c r="B15" s="200" t="s">
        <v>0</v>
      </c>
      <c r="C15" s="200"/>
      <c r="D15" s="201" t="s">
        <v>30</v>
      </c>
      <c r="E15" s="202" t="s">
        <v>31</v>
      </c>
      <c r="F15" s="203">
        <v>9958</v>
      </c>
      <c r="G15" s="204">
        <v>-200</v>
      </c>
      <c r="H15" s="204"/>
      <c r="I15" s="203">
        <v>9758</v>
      </c>
    </row>
    <row r="16" spans="1:10" ht="12.2" customHeight="1" x14ac:dyDescent="0.15">
      <c r="A16" s="199" t="s">
        <v>0</v>
      </c>
      <c r="B16" s="200" t="s">
        <v>0</v>
      </c>
      <c r="C16" s="200"/>
      <c r="D16" s="201" t="s">
        <v>8</v>
      </c>
      <c r="E16" s="202" t="s">
        <v>9</v>
      </c>
      <c r="F16" s="203">
        <v>129000</v>
      </c>
      <c r="G16" s="204">
        <v>60000</v>
      </c>
      <c r="H16" s="204"/>
      <c r="I16" s="203">
        <v>189000</v>
      </c>
    </row>
    <row r="17" spans="1:9" ht="12.2" customHeight="1" x14ac:dyDescent="0.15">
      <c r="A17" s="199" t="s">
        <v>0</v>
      </c>
      <c r="B17" s="200" t="s">
        <v>0</v>
      </c>
      <c r="C17" s="200"/>
      <c r="D17" s="201" t="s">
        <v>14</v>
      </c>
      <c r="E17" s="202" t="s">
        <v>15</v>
      </c>
      <c r="F17" s="203">
        <v>191310.63</v>
      </c>
      <c r="G17" s="204">
        <v>-35000</v>
      </c>
      <c r="H17" s="204"/>
      <c r="I17" s="203">
        <v>156310.63</v>
      </c>
    </row>
    <row r="18" spans="1:9" ht="12.2" customHeight="1" x14ac:dyDescent="0.15">
      <c r="A18" s="187" t="s">
        <v>20</v>
      </c>
      <c r="B18" s="188" t="s">
        <v>0</v>
      </c>
      <c r="C18" s="188"/>
      <c r="D18" s="189" t="s">
        <v>0</v>
      </c>
      <c r="E18" s="190" t="s">
        <v>21</v>
      </c>
      <c r="F18" s="191">
        <v>17969034.079999998</v>
      </c>
      <c r="G18" s="192">
        <v>0</v>
      </c>
      <c r="H18" s="192"/>
      <c r="I18" s="191">
        <v>17969034.079999998</v>
      </c>
    </row>
    <row r="19" spans="1:9" ht="12.2" customHeight="1" x14ac:dyDescent="0.15">
      <c r="A19" s="193" t="s">
        <v>0</v>
      </c>
      <c r="B19" s="194" t="s">
        <v>60</v>
      </c>
      <c r="C19" s="194"/>
      <c r="D19" s="195" t="s">
        <v>0</v>
      </c>
      <c r="E19" s="196" t="s">
        <v>61</v>
      </c>
      <c r="F19" s="197">
        <v>550513.86</v>
      </c>
      <c r="G19" s="198">
        <v>-6650</v>
      </c>
      <c r="H19" s="198"/>
      <c r="I19" s="197">
        <v>543863.86</v>
      </c>
    </row>
    <row r="20" spans="1:9" ht="12.2" customHeight="1" x14ac:dyDescent="0.15">
      <c r="A20" s="199" t="s">
        <v>0</v>
      </c>
      <c r="B20" s="200" t="s">
        <v>0</v>
      </c>
      <c r="C20" s="200"/>
      <c r="D20" s="201" t="s">
        <v>10</v>
      </c>
      <c r="E20" s="202" t="s">
        <v>11</v>
      </c>
      <c r="F20" s="203">
        <v>426408</v>
      </c>
      <c r="G20" s="204">
        <v>-6800</v>
      </c>
      <c r="H20" s="204"/>
      <c r="I20" s="203">
        <v>419608</v>
      </c>
    </row>
    <row r="21" spans="1:9" ht="12.2" customHeight="1" x14ac:dyDescent="0.15">
      <c r="A21" s="199" t="s">
        <v>0</v>
      </c>
      <c r="B21" s="200" t="s">
        <v>0</v>
      </c>
      <c r="C21" s="200"/>
      <c r="D21" s="201" t="s">
        <v>28</v>
      </c>
      <c r="E21" s="202" t="s">
        <v>29</v>
      </c>
      <c r="F21" s="203">
        <v>70337</v>
      </c>
      <c r="G21" s="204">
        <v>100</v>
      </c>
      <c r="H21" s="204"/>
      <c r="I21" s="203">
        <v>70437</v>
      </c>
    </row>
    <row r="22" spans="1:9" ht="12.2" customHeight="1" x14ac:dyDescent="0.15">
      <c r="A22" s="199" t="s">
        <v>0</v>
      </c>
      <c r="B22" s="200" t="s">
        <v>0</v>
      </c>
      <c r="C22" s="200"/>
      <c r="D22" s="201" t="s">
        <v>30</v>
      </c>
      <c r="E22" s="202" t="s">
        <v>31</v>
      </c>
      <c r="F22" s="203">
        <v>7306</v>
      </c>
      <c r="G22" s="204">
        <v>50</v>
      </c>
      <c r="H22" s="204"/>
      <c r="I22" s="203">
        <v>7356</v>
      </c>
    </row>
    <row r="23" spans="1:9" ht="12.2" customHeight="1" x14ac:dyDescent="0.15">
      <c r="A23" s="193" t="s">
        <v>0</v>
      </c>
      <c r="B23" s="194" t="s">
        <v>62</v>
      </c>
      <c r="C23" s="194"/>
      <c r="D23" s="195" t="s">
        <v>0</v>
      </c>
      <c r="E23" s="196" t="s">
        <v>63</v>
      </c>
      <c r="F23" s="197">
        <v>715092.27</v>
      </c>
      <c r="G23" s="198">
        <v>-3350</v>
      </c>
      <c r="H23" s="198"/>
      <c r="I23" s="197">
        <v>711742.27</v>
      </c>
    </row>
    <row r="24" spans="1:9" ht="12.2" customHeight="1" x14ac:dyDescent="0.15">
      <c r="A24" s="199" t="s">
        <v>0</v>
      </c>
      <c r="B24" s="200" t="s">
        <v>0</v>
      </c>
      <c r="C24" s="200"/>
      <c r="D24" s="201" t="s">
        <v>98</v>
      </c>
      <c r="E24" s="202" t="s">
        <v>99</v>
      </c>
      <c r="F24" s="203">
        <v>529052.76</v>
      </c>
      <c r="G24" s="204">
        <v>1400</v>
      </c>
      <c r="H24" s="204"/>
      <c r="I24" s="203">
        <v>530452.76</v>
      </c>
    </row>
    <row r="25" spans="1:9" ht="12.2" customHeight="1" x14ac:dyDescent="0.15">
      <c r="A25" s="199" t="s">
        <v>0</v>
      </c>
      <c r="B25" s="200" t="s">
        <v>0</v>
      </c>
      <c r="C25" s="200"/>
      <c r="D25" s="201" t="s">
        <v>10</v>
      </c>
      <c r="E25" s="202" t="s">
        <v>11</v>
      </c>
      <c r="F25" s="203">
        <v>137340.57</v>
      </c>
      <c r="G25" s="204">
        <v>-10000</v>
      </c>
      <c r="H25" s="204"/>
      <c r="I25" s="203">
        <v>127340.57</v>
      </c>
    </row>
    <row r="26" spans="1:9" ht="12.2" customHeight="1" x14ac:dyDescent="0.15">
      <c r="A26" s="199" t="s">
        <v>0</v>
      </c>
      <c r="B26" s="200" t="s">
        <v>0</v>
      </c>
      <c r="C26" s="200"/>
      <c r="D26" s="201" t="s">
        <v>28</v>
      </c>
      <c r="E26" s="202" t="s">
        <v>29</v>
      </c>
      <c r="F26" s="203">
        <v>21550</v>
      </c>
      <c r="G26" s="204">
        <v>150</v>
      </c>
      <c r="H26" s="204"/>
      <c r="I26" s="203">
        <v>21700</v>
      </c>
    </row>
    <row r="27" spans="1:9" ht="12.2" customHeight="1" x14ac:dyDescent="0.15">
      <c r="A27" s="199" t="s">
        <v>0</v>
      </c>
      <c r="B27" s="200" t="s">
        <v>0</v>
      </c>
      <c r="C27" s="200"/>
      <c r="D27" s="201" t="s">
        <v>30</v>
      </c>
      <c r="E27" s="202" t="s">
        <v>31</v>
      </c>
      <c r="F27" s="203">
        <v>3081</v>
      </c>
      <c r="G27" s="204">
        <v>50</v>
      </c>
      <c r="H27" s="204"/>
      <c r="I27" s="203">
        <v>3131</v>
      </c>
    </row>
    <row r="28" spans="1:9" ht="12.2" customHeight="1" x14ac:dyDescent="0.15">
      <c r="A28" s="199" t="s">
        <v>0</v>
      </c>
      <c r="B28" s="200" t="s">
        <v>0</v>
      </c>
      <c r="C28" s="200"/>
      <c r="D28" s="201" t="s">
        <v>14</v>
      </c>
      <c r="E28" s="202" t="s">
        <v>15</v>
      </c>
      <c r="F28" s="203">
        <v>8500</v>
      </c>
      <c r="G28" s="204">
        <v>5050</v>
      </c>
      <c r="H28" s="204"/>
      <c r="I28" s="203">
        <v>13550</v>
      </c>
    </row>
    <row r="29" spans="1:9" ht="21.6" customHeight="1" x14ac:dyDescent="0.15">
      <c r="A29" s="193" t="s">
        <v>0</v>
      </c>
      <c r="B29" s="194" t="s">
        <v>36</v>
      </c>
      <c r="C29" s="194"/>
      <c r="D29" s="195" t="s">
        <v>0</v>
      </c>
      <c r="E29" s="196" t="s">
        <v>37</v>
      </c>
      <c r="F29" s="197">
        <v>12793550.949999999</v>
      </c>
      <c r="G29" s="198">
        <v>-2000</v>
      </c>
      <c r="H29" s="198"/>
      <c r="I29" s="197">
        <v>12791550.949999999</v>
      </c>
    </row>
    <row r="30" spans="1:9" ht="12.2" customHeight="1" x14ac:dyDescent="0.15">
      <c r="A30" s="199" t="s">
        <v>0</v>
      </c>
      <c r="B30" s="200" t="s">
        <v>0</v>
      </c>
      <c r="C30" s="200"/>
      <c r="D30" s="201" t="s">
        <v>10</v>
      </c>
      <c r="E30" s="202" t="s">
        <v>11</v>
      </c>
      <c r="F30" s="203">
        <v>6729242.4400000004</v>
      </c>
      <c r="G30" s="204">
        <v>-139000</v>
      </c>
      <c r="H30" s="204"/>
      <c r="I30" s="203">
        <v>6590242.4400000004</v>
      </c>
    </row>
    <row r="31" spans="1:9" ht="12.2" customHeight="1" x14ac:dyDescent="0.15">
      <c r="A31" s="199" t="s">
        <v>0</v>
      </c>
      <c r="B31" s="200" t="s">
        <v>0</v>
      </c>
      <c r="C31" s="200"/>
      <c r="D31" s="201" t="s">
        <v>28</v>
      </c>
      <c r="E31" s="202" t="s">
        <v>29</v>
      </c>
      <c r="F31" s="203">
        <v>1169852</v>
      </c>
      <c r="G31" s="204">
        <v>-2000</v>
      </c>
      <c r="H31" s="204"/>
      <c r="I31" s="203">
        <v>1167852</v>
      </c>
    </row>
    <row r="32" spans="1:9" ht="12.2" customHeight="1" x14ac:dyDescent="0.15">
      <c r="A32" s="199" t="s">
        <v>0</v>
      </c>
      <c r="B32" s="200" t="s">
        <v>0</v>
      </c>
      <c r="C32" s="200"/>
      <c r="D32" s="201" t="s">
        <v>8</v>
      </c>
      <c r="E32" s="202" t="s">
        <v>9</v>
      </c>
      <c r="F32" s="203">
        <v>807680.46</v>
      </c>
      <c r="G32" s="204">
        <v>103500</v>
      </c>
      <c r="H32" s="204"/>
      <c r="I32" s="203">
        <v>911180.46</v>
      </c>
    </row>
    <row r="33" spans="1:9" ht="12.2" customHeight="1" x14ac:dyDescent="0.15">
      <c r="A33" s="199" t="s">
        <v>0</v>
      </c>
      <c r="B33" s="200" t="s">
        <v>0</v>
      </c>
      <c r="C33" s="200"/>
      <c r="D33" s="201" t="s">
        <v>42</v>
      </c>
      <c r="E33" s="202" t="s">
        <v>43</v>
      </c>
      <c r="F33" s="203">
        <v>219367</v>
      </c>
      <c r="G33" s="204">
        <v>3500</v>
      </c>
      <c r="H33" s="204"/>
      <c r="I33" s="203">
        <v>222867</v>
      </c>
    </row>
    <row r="34" spans="1:9" ht="12.2" customHeight="1" x14ac:dyDescent="0.15">
      <c r="A34" s="199" t="s">
        <v>0</v>
      </c>
      <c r="B34" s="200" t="s">
        <v>0</v>
      </c>
      <c r="C34" s="200"/>
      <c r="D34" s="201" t="s">
        <v>14</v>
      </c>
      <c r="E34" s="202" t="s">
        <v>15</v>
      </c>
      <c r="F34" s="203">
        <v>398557</v>
      </c>
      <c r="G34" s="204">
        <v>22374</v>
      </c>
      <c r="H34" s="204"/>
      <c r="I34" s="203">
        <v>420931</v>
      </c>
    </row>
    <row r="35" spans="1:9" ht="11.25" customHeight="1" x14ac:dyDescent="0.15">
      <c r="A35" s="199" t="s">
        <v>0</v>
      </c>
      <c r="B35" s="200" t="s">
        <v>0</v>
      </c>
      <c r="C35" s="200"/>
      <c r="D35" s="201" t="s">
        <v>92</v>
      </c>
      <c r="E35" s="202" t="s">
        <v>93</v>
      </c>
      <c r="F35" s="203">
        <v>265853.98</v>
      </c>
      <c r="G35" s="204">
        <v>9626</v>
      </c>
      <c r="H35" s="204"/>
      <c r="I35" s="203">
        <v>275479.98</v>
      </c>
    </row>
    <row r="36" spans="1:9" ht="12.2" customHeight="1" x14ac:dyDescent="0.15">
      <c r="A36" s="193" t="s">
        <v>0</v>
      </c>
      <c r="B36" s="194" t="s">
        <v>40</v>
      </c>
      <c r="C36" s="194"/>
      <c r="D36" s="195" t="s">
        <v>0</v>
      </c>
      <c r="E36" s="196" t="s">
        <v>41</v>
      </c>
      <c r="F36" s="197">
        <v>2876153</v>
      </c>
      <c r="G36" s="198">
        <v>0</v>
      </c>
      <c r="H36" s="198"/>
      <c r="I36" s="197">
        <v>2876153</v>
      </c>
    </row>
    <row r="37" spans="1:9" ht="12.2" customHeight="1" x14ac:dyDescent="0.15">
      <c r="A37" s="199" t="s">
        <v>0</v>
      </c>
      <c r="B37" s="200" t="s">
        <v>0</v>
      </c>
      <c r="C37" s="200"/>
      <c r="D37" s="201" t="s">
        <v>10</v>
      </c>
      <c r="E37" s="202" t="s">
        <v>11</v>
      </c>
      <c r="F37" s="203">
        <v>2158088</v>
      </c>
      <c r="G37" s="204">
        <v>-26000</v>
      </c>
      <c r="H37" s="204"/>
      <c r="I37" s="203">
        <v>2132088</v>
      </c>
    </row>
    <row r="38" spans="1:9" ht="12.2" customHeight="1" x14ac:dyDescent="0.15">
      <c r="A38" s="199" t="s">
        <v>0</v>
      </c>
      <c r="B38" s="200" t="s">
        <v>0</v>
      </c>
      <c r="C38" s="200"/>
      <c r="D38" s="201" t="s">
        <v>66</v>
      </c>
      <c r="E38" s="202" t="s">
        <v>67</v>
      </c>
      <c r="F38" s="203">
        <v>200</v>
      </c>
      <c r="G38" s="204">
        <v>-200</v>
      </c>
      <c r="H38" s="204"/>
      <c r="I38" s="203">
        <v>0</v>
      </c>
    </row>
    <row r="39" spans="1:9" ht="12.2" customHeight="1" x14ac:dyDescent="0.15">
      <c r="A39" s="199" t="s">
        <v>0</v>
      </c>
      <c r="B39" s="200" t="s">
        <v>0</v>
      </c>
      <c r="C39" s="200"/>
      <c r="D39" s="201" t="s">
        <v>64</v>
      </c>
      <c r="E39" s="202" t="s">
        <v>65</v>
      </c>
      <c r="F39" s="203">
        <v>8500</v>
      </c>
      <c r="G39" s="204">
        <v>-1000</v>
      </c>
      <c r="H39" s="204"/>
      <c r="I39" s="203">
        <v>7500</v>
      </c>
    </row>
    <row r="40" spans="1:9" ht="12.2" customHeight="1" x14ac:dyDescent="0.15">
      <c r="A40" s="199" t="s">
        <v>0</v>
      </c>
      <c r="B40" s="200" t="s">
        <v>0</v>
      </c>
      <c r="C40" s="200"/>
      <c r="D40" s="201" t="s">
        <v>8</v>
      </c>
      <c r="E40" s="202" t="s">
        <v>9</v>
      </c>
      <c r="F40" s="203">
        <v>21200</v>
      </c>
      <c r="G40" s="204">
        <v>20000</v>
      </c>
      <c r="H40" s="204"/>
      <c r="I40" s="203">
        <v>41200</v>
      </c>
    </row>
    <row r="41" spans="1:9" ht="12.2" customHeight="1" x14ac:dyDescent="0.15">
      <c r="A41" s="199" t="s">
        <v>0</v>
      </c>
      <c r="B41" s="200" t="s">
        <v>0</v>
      </c>
      <c r="C41" s="200"/>
      <c r="D41" s="201" t="s">
        <v>42</v>
      </c>
      <c r="E41" s="202" t="s">
        <v>43</v>
      </c>
      <c r="F41" s="203">
        <v>8800</v>
      </c>
      <c r="G41" s="204">
        <v>7500</v>
      </c>
      <c r="H41" s="204"/>
      <c r="I41" s="203">
        <v>16300</v>
      </c>
    </row>
    <row r="42" spans="1:9" ht="12.2" customHeight="1" x14ac:dyDescent="0.15">
      <c r="A42" s="199" t="s">
        <v>0</v>
      </c>
      <c r="B42" s="200" t="s">
        <v>0</v>
      </c>
      <c r="C42" s="200"/>
      <c r="D42" s="201" t="s">
        <v>38</v>
      </c>
      <c r="E42" s="202" t="s">
        <v>39</v>
      </c>
      <c r="F42" s="203">
        <v>2700</v>
      </c>
      <c r="G42" s="204">
        <v>-500</v>
      </c>
      <c r="H42" s="204"/>
      <c r="I42" s="203">
        <v>2200</v>
      </c>
    </row>
    <row r="43" spans="1:9" ht="12.2" customHeight="1" x14ac:dyDescent="0.15">
      <c r="A43" s="199" t="s">
        <v>0</v>
      </c>
      <c r="B43" s="200" t="s">
        <v>0</v>
      </c>
      <c r="C43" s="200"/>
      <c r="D43" s="201" t="s">
        <v>14</v>
      </c>
      <c r="E43" s="202" t="s">
        <v>15</v>
      </c>
      <c r="F43" s="203">
        <v>20578</v>
      </c>
      <c r="G43" s="204">
        <v>200</v>
      </c>
      <c r="H43" s="204"/>
      <c r="I43" s="203">
        <v>20778</v>
      </c>
    </row>
    <row r="44" spans="1:9" ht="12.2" customHeight="1" x14ac:dyDescent="0.15">
      <c r="A44" s="193" t="s">
        <v>0</v>
      </c>
      <c r="B44" s="194" t="s">
        <v>69</v>
      </c>
      <c r="C44" s="194"/>
      <c r="D44" s="195" t="s">
        <v>0</v>
      </c>
      <c r="E44" s="196" t="s">
        <v>27</v>
      </c>
      <c r="F44" s="197">
        <v>655148</v>
      </c>
      <c r="G44" s="198">
        <v>12000</v>
      </c>
      <c r="H44" s="198"/>
      <c r="I44" s="197">
        <v>667148</v>
      </c>
    </row>
    <row r="45" spans="1:9" ht="12.2" customHeight="1" x14ac:dyDescent="0.15">
      <c r="A45" s="199" t="s">
        <v>0</v>
      </c>
      <c r="B45" s="200" t="s">
        <v>0</v>
      </c>
      <c r="C45" s="200"/>
      <c r="D45" s="201" t="s">
        <v>8</v>
      </c>
      <c r="E45" s="202" t="s">
        <v>9</v>
      </c>
      <c r="F45" s="203">
        <v>425000</v>
      </c>
      <c r="G45" s="204">
        <v>12000</v>
      </c>
      <c r="H45" s="204"/>
      <c r="I45" s="203">
        <v>437000</v>
      </c>
    </row>
    <row r="46" spans="1:9" ht="12.2" customHeight="1" x14ac:dyDescent="0.15">
      <c r="A46" s="187" t="s">
        <v>58</v>
      </c>
      <c r="B46" s="188" t="s">
        <v>0</v>
      </c>
      <c r="C46" s="188"/>
      <c r="D46" s="189" t="s">
        <v>0</v>
      </c>
      <c r="E46" s="190" t="s">
        <v>59</v>
      </c>
      <c r="F46" s="191">
        <v>32478730.850000001</v>
      </c>
      <c r="G46" s="192">
        <v>0</v>
      </c>
      <c r="H46" s="192"/>
      <c r="I46" s="191">
        <v>32478730.850000001</v>
      </c>
    </row>
    <row r="47" spans="1:9" ht="12.2" customHeight="1" x14ac:dyDescent="0.15">
      <c r="A47" s="193" t="s">
        <v>0</v>
      </c>
      <c r="B47" s="194" t="s">
        <v>72</v>
      </c>
      <c r="C47" s="194"/>
      <c r="D47" s="195" t="s">
        <v>0</v>
      </c>
      <c r="E47" s="196" t="s">
        <v>73</v>
      </c>
      <c r="F47" s="197">
        <v>2314836</v>
      </c>
      <c r="G47" s="198">
        <v>0</v>
      </c>
      <c r="H47" s="198"/>
      <c r="I47" s="197">
        <v>2314836</v>
      </c>
    </row>
    <row r="48" spans="1:9" ht="12.2" customHeight="1" x14ac:dyDescent="0.15">
      <c r="A48" s="199" t="s">
        <v>0</v>
      </c>
      <c r="B48" s="200" t="s">
        <v>0</v>
      </c>
      <c r="C48" s="200"/>
      <c r="D48" s="201" t="s">
        <v>10</v>
      </c>
      <c r="E48" s="202" t="s">
        <v>11</v>
      </c>
      <c r="F48" s="203">
        <v>66629</v>
      </c>
      <c r="G48" s="204">
        <v>-6500</v>
      </c>
      <c r="H48" s="204"/>
      <c r="I48" s="203">
        <v>60129</v>
      </c>
    </row>
    <row r="49" spans="1:9" ht="12.2" customHeight="1" x14ac:dyDescent="0.15">
      <c r="A49" s="199" t="s">
        <v>0</v>
      </c>
      <c r="B49" s="200" t="s">
        <v>0</v>
      </c>
      <c r="C49" s="200"/>
      <c r="D49" s="201" t="s">
        <v>8</v>
      </c>
      <c r="E49" s="202" t="s">
        <v>9</v>
      </c>
      <c r="F49" s="203">
        <v>36996</v>
      </c>
      <c r="G49" s="204">
        <v>28500</v>
      </c>
      <c r="H49" s="204"/>
      <c r="I49" s="203">
        <v>65496</v>
      </c>
    </row>
    <row r="50" spans="1:9" ht="12.2" customHeight="1" x14ac:dyDescent="0.15">
      <c r="A50" s="199" t="s">
        <v>0</v>
      </c>
      <c r="B50" s="200" t="s">
        <v>0</v>
      </c>
      <c r="C50" s="200"/>
      <c r="D50" s="201" t="s">
        <v>42</v>
      </c>
      <c r="E50" s="202" t="s">
        <v>43</v>
      </c>
      <c r="F50" s="203">
        <v>35010</v>
      </c>
      <c r="G50" s="204">
        <v>1000</v>
      </c>
      <c r="H50" s="204"/>
      <c r="I50" s="203">
        <v>36010</v>
      </c>
    </row>
    <row r="51" spans="1:9" ht="12.2" customHeight="1" x14ac:dyDescent="0.15">
      <c r="A51" s="199" t="s">
        <v>0</v>
      </c>
      <c r="B51" s="200" t="s">
        <v>0</v>
      </c>
      <c r="C51" s="200"/>
      <c r="D51" s="201" t="s">
        <v>68</v>
      </c>
      <c r="E51" s="202" t="s">
        <v>16</v>
      </c>
      <c r="F51" s="203">
        <v>26767</v>
      </c>
      <c r="G51" s="204">
        <v>-1000</v>
      </c>
      <c r="H51" s="204"/>
      <c r="I51" s="203">
        <v>25767</v>
      </c>
    </row>
    <row r="52" spans="1:9" ht="12.2" customHeight="1" x14ac:dyDescent="0.15">
      <c r="A52" s="199" t="s">
        <v>0</v>
      </c>
      <c r="B52" s="200" t="s">
        <v>0</v>
      </c>
      <c r="C52" s="200"/>
      <c r="D52" s="201" t="s">
        <v>74</v>
      </c>
      <c r="E52" s="202" t="s">
        <v>75</v>
      </c>
      <c r="F52" s="203">
        <v>1588239</v>
      </c>
      <c r="G52" s="204">
        <v>-22000</v>
      </c>
      <c r="H52" s="204"/>
      <c r="I52" s="203">
        <v>1566239</v>
      </c>
    </row>
    <row r="53" spans="1:9" ht="12.2" customHeight="1" x14ac:dyDescent="0.15">
      <c r="A53" s="193" t="s">
        <v>0</v>
      </c>
      <c r="B53" s="194" t="s">
        <v>76</v>
      </c>
      <c r="C53" s="194"/>
      <c r="D53" s="195" t="s">
        <v>0</v>
      </c>
      <c r="E53" s="196" t="s">
        <v>77</v>
      </c>
      <c r="F53" s="197">
        <v>8756100.0700000003</v>
      </c>
      <c r="G53" s="198">
        <v>0</v>
      </c>
      <c r="H53" s="198"/>
      <c r="I53" s="197">
        <v>8756100.0700000003</v>
      </c>
    </row>
    <row r="54" spans="1:9" ht="12.2" customHeight="1" x14ac:dyDescent="0.15">
      <c r="A54" s="199" t="s">
        <v>0</v>
      </c>
      <c r="B54" s="200" t="s">
        <v>0</v>
      </c>
      <c r="C54" s="200"/>
      <c r="D54" s="201" t="s">
        <v>8</v>
      </c>
      <c r="E54" s="202" t="s">
        <v>9</v>
      </c>
      <c r="F54" s="203">
        <v>639506</v>
      </c>
      <c r="G54" s="204">
        <v>6000</v>
      </c>
      <c r="H54" s="204"/>
      <c r="I54" s="203">
        <v>645506</v>
      </c>
    </row>
    <row r="55" spans="1:9" ht="12.2" customHeight="1" x14ac:dyDescent="0.15">
      <c r="A55" s="199" t="s">
        <v>0</v>
      </c>
      <c r="B55" s="200" t="s">
        <v>0</v>
      </c>
      <c r="C55" s="200"/>
      <c r="D55" s="201" t="s">
        <v>42</v>
      </c>
      <c r="E55" s="202" t="s">
        <v>43</v>
      </c>
      <c r="F55" s="203">
        <v>95440</v>
      </c>
      <c r="G55" s="204">
        <v>34000</v>
      </c>
      <c r="H55" s="204"/>
      <c r="I55" s="203">
        <v>129440</v>
      </c>
    </row>
    <row r="56" spans="1:9" ht="12.2" customHeight="1" x14ac:dyDescent="0.15">
      <c r="A56" s="199" t="s">
        <v>0</v>
      </c>
      <c r="B56" s="200" t="s">
        <v>0</v>
      </c>
      <c r="C56" s="200"/>
      <c r="D56" s="201" t="s">
        <v>74</v>
      </c>
      <c r="E56" s="202" t="s">
        <v>75</v>
      </c>
      <c r="F56" s="203">
        <v>4993122.95</v>
      </c>
      <c r="G56" s="204">
        <v>-40000</v>
      </c>
      <c r="H56" s="204"/>
      <c r="I56" s="203">
        <v>4953122.95</v>
      </c>
    </row>
    <row r="57" spans="1:9" ht="12.2" customHeight="1" x14ac:dyDescent="0.15">
      <c r="A57" s="193" t="s">
        <v>0</v>
      </c>
      <c r="B57" s="194" t="s">
        <v>78</v>
      </c>
      <c r="C57" s="194"/>
      <c r="D57" s="195" t="s">
        <v>0</v>
      </c>
      <c r="E57" s="196" t="s">
        <v>79</v>
      </c>
      <c r="F57" s="197">
        <v>2438749.56</v>
      </c>
      <c r="G57" s="198">
        <v>0</v>
      </c>
      <c r="H57" s="198"/>
      <c r="I57" s="197">
        <v>2438749.56</v>
      </c>
    </row>
    <row r="58" spans="1:9" ht="12" customHeight="1" x14ac:dyDescent="0.15">
      <c r="A58" s="199" t="s">
        <v>0</v>
      </c>
      <c r="B58" s="200" t="s">
        <v>0</v>
      </c>
      <c r="C58" s="200"/>
      <c r="D58" s="201" t="s">
        <v>42</v>
      </c>
      <c r="E58" s="202" t="s">
        <v>43</v>
      </c>
      <c r="F58" s="203">
        <v>56780</v>
      </c>
      <c r="G58" s="204">
        <v>10500</v>
      </c>
      <c r="H58" s="204"/>
      <c r="I58" s="203">
        <v>67280</v>
      </c>
    </row>
    <row r="59" spans="1:9" ht="12.2" customHeight="1" x14ac:dyDescent="0.15">
      <c r="A59" s="199" t="s">
        <v>0</v>
      </c>
      <c r="B59" s="200" t="s">
        <v>0</v>
      </c>
      <c r="C59" s="200"/>
      <c r="D59" s="201" t="s">
        <v>74</v>
      </c>
      <c r="E59" s="202" t="s">
        <v>75</v>
      </c>
      <c r="F59" s="203">
        <v>1624659.35</v>
      </c>
      <c r="G59" s="204">
        <v>-10500</v>
      </c>
      <c r="H59" s="204"/>
      <c r="I59" s="203">
        <v>1614159.35</v>
      </c>
    </row>
    <row r="60" spans="1:9" ht="12.2" customHeight="1" x14ac:dyDescent="0.15">
      <c r="A60" s="193" t="s">
        <v>0</v>
      </c>
      <c r="B60" s="194" t="s">
        <v>80</v>
      </c>
      <c r="C60" s="194"/>
      <c r="D60" s="195" t="s">
        <v>0</v>
      </c>
      <c r="E60" s="196" t="s">
        <v>81</v>
      </c>
      <c r="F60" s="197">
        <v>5198665.05</v>
      </c>
      <c r="G60" s="198">
        <v>0</v>
      </c>
      <c r="H60" s="198"/>
      <c r="I60" s="197">
        <v>5198665.05</v>
      </c>
    </row>
    <row r="61" spans="1:9" ht="15" customHeight="1" x14ac:dyDescent="0.15">
      <c r="A61" s="199" t="s">
        <v>0</v>
      </c>
      <c r="B61" s="200" t="s">
        <v>0</v>
      </c>
      <c r="C61" s="200"/>
      <c r="D61" s="201" t="s">
        <v>42</v>
      </c>
      <c r="E61" s="202" t="s">
        <v>43</v>
      </c>
      <c r="F61" s="203">
        <v>185000</v>
      </c>
      <c r="G61" s="204">
        <v>2500</v>
      </c>
      <c r="H61" s="204"/>
      <c r="I61" s="203">
        <v>187500</v>
      </c>
    </row>
    <row r="62" spans="1:9" ht="12.2" customHeight="1" x14ac:dyDescent="0.15">
      <c r="A62" s="199" t="s">
        <v>0</v>
      </c>
      <c r="B62" s="200" t="s">
        <v>0</v>
      </c>
      <c r="C62" s="200"/>
      <c r="D62" s="201" t="s">
        <v>17</v>
      </c>
      <c r="E62" s="202" t="s">
        <v>18</v>
      </c>
      <c r="F62" s="203">
        <v>21084</v>
      </c>
      <c r="G62" s="204">
        <v>4000</v>
      </c>
      <c r="H62" s="204"/>
      <c r="I62" s="203">
        <v>25084</v>
      </c>
    </row>
    <row r="63" spans="1:9" ht="12.2" customHeight="1" x14ac:dyDescent="0.15">
      <c r="A63" s="199" t="s">
        <v>0</v>
      </c>
      <c r="B63" s="200" t="s">
        <v>0</v>
      </c>
      <c r="C63" s="200"/>
      <c r="D63" s="201" t="s">
        <v>74</v>
      </c>
      <c r="E63" s="202" t="s">
        <v>75</v>
      </c>
      <c r="F63" s="203">
        <v>3351777.32</v>
      </c>
      <c r="G63" s="204">
        <v>-6500</v>
      </c>
      <c r="H63" s="204"/>
      <c r="I63" s="203">
        <v>3345277.32</v>
      </c>
    </row>
    <row r="64" spans="1:9" ht="12.2" customHeight="1" x14ac:dyDescent="0.15">
      <c r="A64" s="193" t="s">
        <v>0</v>
      </c>
      <c r="B64" s="194" t="s">
        <v>82</v>
      </c>
      <c r="C64" s="194"/>
      <c r="D64" s="195" t="s">
        <v>0</v>
      </c>
      <c r="E64" s="196" t="s">
        <v>83</v>
      </c>
      <c r="F64" s="197">
        <v>2292191</v>
      </c>
      <c r="G64" s="198">
        <v>0</v>
      </c>
      <c r="H64" s="198"/>
      <c r="I64" s="197">
        <v>2292191</v>
      </c>
    </row>
    <row r="65" spans="1:9" ht="12.2" customHeight="1" x14ac:dyDescent="0.15">
      <c r="A65" s="199" t="s">
        <v>0</v>
      </c>
      <c r="B65" s="200" t="s">
        <v>0</v>
      </c>
      <c r="C65" s="200"/>
      <c r="D65" s="201" t="s">
        <v>10</v>
      </c>
      <c r="E65" s="202" t="s">
        <v>11</v>
      </c>
      <c r="F65" s="203">
        <v>79464</v>
      </c>
      <c r="G65" s="204">
        <v>-6500</v>
      </c>
      <c r="H65" s="204"/>
      <c r="I65" s="203">
        <v>72964</v>
      </c>
    </row>
    <row r="66" spans="1:9" ht="12.2" customHeight="1" x14ac:dyDescent="0.15">
      <c r="A66" s="199" t="s">
        <v>0</v>
      </c>
      <c r="B66" s="200" t="s">
        <v>0</v>
      </c>
      <c r="C66" s="200"/>
      <c r="D66" s="201" t="s">
        <v>8</v>
      </c>
      <c r="E66" s="202" t="s">
        <v>9</v>
      </c>
      <c r="F66" s="203">
        <v>11500</v>
      </c>
      <c r="G66" s="204">
        <v>10000</v>
      </c>
      <c r="H66" s="204"/>
      <c r="I66" s="203">
        <v>21500</v>
      </c>
    </row>
    <row r="67" spans="1:9" ht="12.2" customHeight="1" x14ac:dyDescent="0.15">
      <c r="A67" s="199" t="s">
        <v>0</v>
      </c>
      <c r="B67" s="200" t="s">
        <v>0</v>
      </c>
      <c r="C67" s="200"/>
      <c r="D67" s="201" t="s">
        <v>74</v>
      </c>
      <c r="E67" s="202" t="s">
        <v>75</v>
      </c>
      <c r="F67" s="203">
        <v>1544278</v>
      </c>
      <c r="G67" s="204">
        <v>-3500</v>
      </c>
      <c r="H67" s="204"/>
      <c r="I67" s="203">
        <v>1540778</v>
      </c>
    </row>
    <row r="68" spans="1:9" ht="15" customHeight="1" x14ac:dyDescent="0.15">
      <c r="A68" s="193" t="s">
        <v>0</v>
      </c>
      <c r="B68" s="194" t="s">
        <v>84</v>
      </c>
      <c r="C68" s="194"/>
      <c r="D68" s="195" t="s">
        <v>0</v>
      </c>
      <c r="E68" s="196" t="s">
        <v>85</v>
      </c>
      <c r="F68" s="197">
        <v>674630</v>
      </c>
      <c r="G68" s="198">
        <v>0</v>
      </c>
      <c r="H68" s="198"/>
      <c r="I68" s="197">
        <v>674630</v>
      </c>
    </row>
    <row r="69" spans="1:9" ht="12.2" customHeight="1" x14ac:dyDescent="0.15">
      <c r="A69" s="199" t="s">
        <v>0</v>
      </c>
      <c r="B69" s="200" t="s">
        <v>0</v>
      </c>
      <c r="C69" s="200"/>
      <c r="D69" s="201" t="s">
        <v>8</v>
      </c>
      <c r="E69" s="202" t="s">
        <v>9</v>
      </c>
      <c r="F69" s="203">
        <v>1950</v>
      </c>
      <c r="G69" s="204">
        <v>9300</v>
      </c>
      <c r="H69" s="204"/>
      <c r="I69" s="203">
        <v>11250</v>
      </c>
    </row>
    <row r="70" spans="1:9" ht="12.2" customHeight="1" x14ac:dyDescent="0.15">
      <c r="A70" s="199" t="s">
        <v>0</v>
      </c>
      <c r="B70" s="200" t="s">
        <v>0</v>
      </c>
      <c r="C70" s="200"/>
      <c r="D70" s="201" t="s">
        <v>74</v>
      </c>
      <c r="E70" s="202" t="s">
        <v>75</v>
      </c>
      <c r="F70" s="203">
        <v>508880</v>
      </c>
      <c r="G70" s="204">
        <v>-9300</v>
      </c>
      <c r="H70" s="204"/>
      <c r="I70" s="203">
        <v>499580</v>
      </c>
    </row>
    <row r="71" spans="1:9" ht="24" customHeight="1" x14ac:dyDescent="0.15">
      <c r="A71" s="193" t="s">
        <v>0</v>
      </c>
      <c r="B71" s="194" t="s">
        <v>86</v>
      </c>
      <c r="C71" s="194"/>
      <c r="D71" s="195" t="s">
        <v>0</v>
      </c>
      <c r="E71" s="196" t="s">
        <v>87</v>
      </c>
      <c r="F71" s="197">
        <v>1347283</v>
      </c>
      <c r="G71" s="198">
        <v>0</v>
      </c>
      <c r="H71" s="198"/>
      <c r="I71" s="197">
        <v>1347283</v>
      </c>
    </row>
    <row r="72" spans="1:9" ht="12.2" customHeight="1" x14ac:dyDescent="0.15">
      <c r="A72" s="199" t="s">
        <v>0</v>
      </c>
      <c r="B72" s="200" t="s">
        <v>0</v>
      </c>
      <c r="C72" s="200"/>
      <c r="D72" s="201" t="s">
        <v>14</v>
      </c>
      <c r="E72" s="202" t="s">
        <v>15</v>
      </c>
      <c r="F72" s="203">
        <v>9660</v>
      </c>
      <c r="G72" s="204">
        <v>3000</v>
      </c>
      <c r="H72" s="204"/>
      <c r="I72" s="203">
        <v>12660</v>
      </c>
    </row>
    <row r="73" spans="1:9" ht="12.2" customHeight="1" x14ac:dyDescent="0.15">
      <c r="A73" s="199" t="s">
        <v>0</v>
      </c>
      <c r="B73" s="200" t="s">
        <v>0</v>
      </c>
      <c r="C73" s="200"/>
      <c r="D73" s="201" t="s">
        <v>74</v>
      </c>
      <c r="E73" s="202" t="s">
        <v>75</v>
      </c>
      <c r="F73" s="203">
        <v>892812</v>
      </c>
      <c r="G73" s="204">
        <v>-3000</v>
      </c>
      <c r="H73" s="204"/>
      <c r="I73" s="203">
        <v>889812</v>
      </c>
    </row>
    <row r="74" spans="1:9" ht="102.75" customHeight="1" x14ac:dyDescent="0.15">
      <c r="A74" s="193" t="s">
        <v>0</v>
      </c>
      <c r="B74" s="194" t="s">
        <v>88</v>
      </c>
      <c r="C74" s="194"/>
      <c r="D74" s="195" t="s">
        <v>0</v>
      </c>
      <c r="E74" s="196" t="s">
        <v>89</v>
      </c>
      <c r="F74" s="197">
        <v>677649</v>
      </c>
      <c r="G74" s="198">
        <v>0</v>
      </c>
      <c r="H74" s="198"/>
      <c r="I74" s="197">
        <v>677649</v>
      </c>
    </row>
    <row r="75" spans="1:9" ht="12.2" customHeight="1" x14ac:dyDescent="0.15">
      <c r="A75" s="199" t="s">
        <v>0</v>
      </c>
      <c r="B75" s="200" t="s">
        <v>0</v>
      </c>
      <c r="C75" s="200"/>
      <c r="D75" s="201" t="s">
        <v>42</v>
      </c>
      <c r="E75" s="202" t="s">
        <v>43</v>
      </c>
      <c r="F75" s="203">
        <v>20090</v>
      </c>
      <c r="G75" s="204">
        <v>6500</v>
      </c>
      <c r="H75" s="204"/>
      <c r="I75" s="203">
        <v>26590</v>
      </c>
    </row>
    <row r="76" spans="1:9" ht="12.2" customHeight="1" x14ac:dyDescent="0.15">
      <c r="A76" s="199" t="s">
        <v>0</v>
      </c>
      <c r="B76" s="200" t="s">
        <v>0</v>
      </c>
      <c r="C76" s="200"/>
      <c r="D76" s="201" t="s">
        <v>68</v>
      </c>
      <c r="E76" s="202" t="s">
        <v>16</v>
      </c>
      <c r="F76" s="203">
        <v>5300</v>
      </c>
      <c r="G76" s="204">
        <v>1000</v>
      </c>
      <c r="H76" s="204"/>
      <c r="I76" s="203">
        <v>6300</v>
      </c>
    </row>
    <row r="77" spans="1:9" ht="12.2" customHeight="1" x14ac:dyDescent="0.15">
      <c r="A77" s="199" t="s">
        <v>0</v>
      </c>
      <c r="B77" s="200" t="s">
        <v>0</v>
      </c>
      <c r="C77" s="200"/>
      <c r="D77" s="201" t="s">
        <v>74</v>
      </c>
      <c r="E77" s="202" t="s">
        <v>75</v>
      </c>
      <c r="F77" s="203">
        <v>476640</v>
      </c>
      <c r="G77" s="204">
        <v>-7500</v>
      </c>
      <c r="H77" s="204"/>
      <c r="I77" s="203">
        <v>469140</v>
      </c>
    </row>
    <row r="78" spans="1:9" ht="12.2" customHeight="1" x14ac:dyDescent="0.15">
      <c r="A78" s="187" t="s">
        <v>46</v>
      </c>
      <c r="B78" s="188" t="s">
        <v>0</v>
      </c>
      <c r="C78" s="188"/>
      <c r="D78" s="189" t="s">
        <v>0</v>
      </c>
      <c r="E78" s="190" t="s">
        <v>47</v>
      </c>
      <c r="F78" s="191">
        <v>10865775.369999999</v>
      </c>
      <c r="G78" s="192">
        <v>0</v>
      </c>
      <c r="H78" s="192"/>
      <c r="I78" s="191">
        <v>10865775.369999999</v>
      </c>
    </row>
    <row r="79" spans="1:9" ht="12.2" customHeight="1" x14ac:dyDescent="0.15">
      <c r="A79" s="193" t="s">
        <v>0</v>
      </c>
      <c r="B79" s="194" t="s">
        <v>48</v>
      </c>
      <c r="C79" s="194"/>
      <c r="D79" s="195" t="s">
        <v>0</v>
      </c>
      <c r="E79" s="196" t="s">
        <v>49</v>
      </c>
      <c r="F79" s="197">
        <v>8876450</v>
      </c>
      <c r="G79" s="198">
        <v>0</v>
      </c>
      <c r="H79" s="198"/>
      <c r="I79" s="197">
        <v>8876450</v>
      </c>
    </row>
    <row r="80" spans="1:9" ht="12.2" customHeight="1" x14ac:dyDescent="0.15">
      <c r="A80" s="199" t="s">
        <v>0</v>
      </c>
      <c r="B80" s="200" t="s">
        <v>0</v>
      </c>
      <c r="C80" s="200"/>
      <c r="D80" s="201" t="s">
        <v>8</v>
      </c>
      <c r="E80" s="202" t="s">
        <v>9</v>
      </c>
      <c r="F80" s="203">
        <v>720425</v>
      </c>
      <c r="G80" s="204">
        <v>-400</v>
      </c>
      <c r="H80" s="204"/>
      <c r="I80" s="203">
        <v>720025</v>
      </c>
    </row>
    <row r="81" spans="1:9" ht="12.2" customHeight="1" x14ac:dyDescent="0.15">
      <c r="A81" s="199" t="s">
        <v>0</v>
      </c>
      <c r="B81" s="200" t="s">
        <v>0</v>
      </c>
      <c r="C81" s="200"/>
      <c r="D81" s="201" t="s">
        <v>50</v>
      </c>
      <c r="E81" s="202" t="s">
        <v>51</v>
      </c>
      <c r="F81" s="203">
        <v>525677</v>
      </c>
      <c r="G81" s="204">
        <v>-1447</v>
      </c>
      <c r="H81" s="204"/>
      <c r="I81" s="203">
        <v>524230</v>
      </c>
    </row>
    <row r="82" spans="1:9" ht="22.5" customHeight="1" x14ac:dyDescent="0.15">
      <c r="A82" s="199" t="s">
        <v>0</v>
      </c>
      <c r="B82" s="200" t="s">
        <v>0</v>
      </c>
      <c r="C82" s="200"/>
      <c r="D82" s="201" t="s">
        <v>38</v>
      </c>
      <c r="E82" s="202" t="s">
        <v>39</v>
      </c>
      <c r="F82" s="203">
        <v>6000</v>
      </c>
      <c r="G82" s="204">
        <v>-20</v>
      </c>
      <c r="H82" s="204"/>
      <c r="I82" s="203">
        <v>5980</v>
      </c>
    </row>
    <row r="83" spans="1:9" ht="12.2" customHeight="1" x14ac:dyDescent="0.15">
      <c r="A83" s="199" t="s">
        <v>0</v>
      </c>
      <c r="B83" s="200" t="s">
        <v>0</v>
      </c>
      <c r="C83" s="200"/>
      <c r="D83" s="201" t="s">
        <v>14</v>
      </c>
      <c r="E83" s="202" t="s">
        <v>15</v>
      </c>
      <c r="F83" s="203">
        <v>326037</v>
      </c>
      <c r="G83" s="204">
        <v>5119</v>
      </c>
      <c r="H83" s="204"/>
      <c r="I83" s="203">
        <v>331156</v>
      </c>
    </row>
    <row r="84" spans="1:9" ht="12.2" customHeight="1" x14ac:dyDescent="0.15">
      <c r="A84" s="199" t="s">
        <v>0</v>
      </c>
      <c r="B84" s="200" t="s">
        <v>0</v>
      </c>
      <c r="C84" s="200"/>
      <c r="D84" s="201" t="s">
        <v>70</v>
      </c>
      <c r="E84" s="202" t="s">
        <v>71</v>
      </c>
      <c r="F84" s="203">
        <v>10000</v>
      </c>
      <c r="G84" s="204">
        <v>-575</v>
      </c>
      <c r="H84" s="204"/>
      <c r="I84" s="203">
        <v>9425</v>
      </c>
    </row>
    <row r="85" spans="1:9" ht="12.2" customHeight="1" x14ac:dyDescent="0.15">
      <c r="A85" s="199" t="s">
        <v>0</v>
      </c>
      <c r="B85" s="200" t="s">
        <v>0</v>
      </c>
      <c r="C85" s="200"/>
      <c r="D85" s="201" t="s">
        <v>68</v>
      </c>
      <c r="E85" s="202" t="s">
        <v>16</v>
      </c>
      <c r="F85" s="203">
        <v>4000</v>
      </c>
      <c r="G85" s="204">
        <v>-510</v>
      </c>
      <c r="H85" s="204"/>
      <c r="I85" s="203">
        <v>3490</v>
      </c>
    </row>
    <row r="86" spans="1:9" ht="12.2" customHeight="1" x14ac:dyDescent="0.15">
      <c r="A86" s="199" t="s">
        <v>0</v>
      </c>
      <c r="B86" s="200" t="s">
        <v>0</v>
      </c>
      <c r="C86" s="200"/>
      <c r="D86" s="201" t="s">
        <v>44</v>
      </c>
      <c r="E86" s="202" t="s">
        <v>45</v>
      </c>
      <c r="F86" s="203">
        <v>15000</v>
      </c>
      <c r="G86" s="204">
        <v>-1454</v>
      </c>
      <c r="H86" s="204"/>
      <c r="I86" s="203">
        <v>13546</v>
      </c>
    </row>
    <row r="87" spans="1:9" ht="23.25" customHeight="1" x14ac:dyDescent="0.15">
      <c r="A87" s="199" t="s">
        <v>0</v>
      </c>
      <c r="B87" s="200" t="s">
        <v>0</v>
      </c>
      <c r="C87" s="200"/>
      <c r="D87" s="201" t="s">
        <v>19</v>
      </c>
      <c r="E87" s="202" t="s">
        <v>26</v>
      </c>
      <c r="F87" s="203">
        <v>3000</v>
      </c>
      <c r="G87" s="204">
        <v>-713</v>
      </c>
      <c r="H87" s="204"/>
      <c r="I87" s="203">
        <v>2287</v>
      </c>
    </row>
    <row r="88" spans="1:9" ht="12.2" customHeight="1" x14ac:dyDescent="0.15">
      <c r="A88" s="193" t="s">
        <v>0</v>
      </c>
      <c r="B88" s="194" t="s">
        <v>100</v>
      </c>
      <c r="C88" s="194"/>
      <c r="D88" s="195" t="s">
        <v>0</v>
      </c>
      <c r="E88" s="196" t="s">
        <v>101</v>
      </c>
      <c r="F88" s="197">
        <v>909244.37</v>
      </c>
      <c r="G88" s="198">
        <v>0</v>
      </c>
      <c r="H88" s="198"/>
      <c r="I88" s="197">
        <v>909244.37</v>
      </c>
    </row>
    <row r="89" spans="1:9" ht="12.2" customHeight="1" x14ac:dyDescent="0.15">
      <c r="A89" s="199" t="s">
        <v>0</v>
      </c>
      <c r="B89" s="200" t="s">
        <v>0</v>
      </c>
      <c r="C89" s="200"/>
      <c r="D89" s="201" t="s">
        <v>10</v>
      </c>
      <c r="E89" s="202" t="s">
        <v>11</v>
      </c>
      <c r="F89" s="203">
        <v>229880</v>
      </c>
      <c r="G89" s="204">
        <v>-12805</v>
      </c>
      <c r="H89" s="204"/>
      <c r="I89" s="203">
        <v>217075</v>
      </c>
    </row>
    <row r="90" spans="1:9" ht="12.2" customHeight="1" x14ac:dyDescent="0.15">
      <c r="A90" s="199" t="s">
        <v>0</v>
      </c>
      <c r="B90" s="200" t="s">
        <v>0</v>
      </c>
      <c r="C90" s="200"/>
      <c r="D90" s="201" t="s">
        <v>28</v>
      </c>
      <c r="E90" s="202" t="s">
        <v>29</v>
      </c>
      <c r="F90" s="203">
        <v>39700</v>
      </c>
      <c r="G90" s="204">
        <v>-2675</v>
      </c>
      <c r="H90" s="204"/>
      <c r="I90" s="203">
        <v>37025</v>
      </c>
    </row>
    <row r="91" spans="1:9" ht="12.2" customHeight="1" x14ac:dyDescent="0.15">
      <c r="A91" s="199" t="s">
        <v>0</v>
      </c>
      <c r="B91" s="200" t="s">
        <v>0</v>
      </c>
      <c r="C91" s="200"/>
      <c r="D91" s="201" t="s">
        <v>30</v>
      </c>
      <c r="E91" s="202" t="s">
        <v>31</v>
      </c>
      <c r="F91" s="203">
        <v>7220</v>
      </c>
      <c r="G91" s="204">
        <v>-323</v>
      </c>
      <c r="H91" s="204"/>
      <c r="I91" s="203">
        <v>6897</v>
      </c>
    </row>
    <row r="92" spans="1:9" ht="12.2" customHeight="1" x14ac:dyDescent="0.15">
      <c r="A92" s="199" t="s">
        <v>0</v>
      </c>
      <c r="B92" s="200" t="s">
        <v>0</v>
      </c>
      <c r="C92" s="200"/>
      <c r="D92" s="201" t="s">
        <v>14</v>
      </c>
      <c r="E92" s="202" t="s">
        <v>15</v>
      </c>
      <c r="F92" s="203">
        <v>32600</v>
      </c>
      <c r="G92" s="204">
        <v>15803</v>
      </c>
      <c r="H92" s="204"/>
      <c r="I92" s="203">
        <v>48403</v>
      </c>
    </row>
    <row r="93" spans="1:9" ht="12.2" customHeight="1" x14ac:dyDescent="0.15">
      <c r="A93" s="193" t="s">
        <v>0</v>
      </c>
      <c r="B93" s="194" t="s">
        <v>102</v>
      </c>
      <c r="C93" s="194"/>
      <c r="D93" s="195" t="s">
        <v>0</v>
      </c>
      <c r="E93" s="196" t="s">
        <v>103</v>
      </c>
      <c r="F93" s="197">
        <v>1046581</v>
      </c>
      <c r="G93" s="198">
        <v>0</v>
      </c>
      <c r="H93" s="198"/>
      <c r="I93" s="197">
        <v>1046581</v>
      </c>
    </row>
    <row r="94" spans="1:9" ht="12" customHeight="1" x14ac:dyDescent="0.15">
      <c r="A94" s="199" t="s">
        <v>0</v>
      </c>
      <c r="B94" s="200" t="s">
        <v>0</v>
      </c>
      <c r="C94" s="200"/>
      <c r="D94" s="201" t="s">
        <v>10</v>
      </c>
      <c r="E94" s="202" t="s">
        <v>11</v>
      </c>
      <c r="F94" s="203">
        <v>756301</v>
      </c>
      <c r="G94" s="204">
        <v>-1676</v>
      </c>
      <c r="H94" s="204"/>
      <c r="I94" s="203">
        <v>754625</v>
      </c>
    </row>
    <row r="95" spans="1:9" ht="12.2" customHeight="1" x14ac:dyDescent="0.15">
      <c r="A95" s="199" t="s">
        <v>0</v>
      </c>
      <c r="B95" s="200" t="s">
        <v>0</v>
      </c>
      <c r="C95" s="200"/>
      <c r="D95" s="201" t="s">
        <v>28</v>
      </c>
      <c r="E95" s="202" t="s">
        <v>29</v>
      </c>
      <c r="F95" s="203">
        <v>136067</v>
      </c>
      <c r="G95" s="204">
        <v>-304</v>
      </c>
      <c r="H95" s="204"/>
      <c r="I95" s="203">
        <v>135763</v>
      </c>
    </row>
    <row r="96" spans="1:9" ht="12.2" customHeight="1" x14ac:dyDescent="0.15">
      <c r="A96" s="199" t="s">
        <v>0</v>
      </c>
      <c r="B96" s="200" t="s">
        <v>0</v>
      </c>
      <c r="C96" s="200"/>
      <c r="D96" s="201" t="s">
        <v>30</v>
      </c>
      <c r="E96" s="202" t="s">
        <v>31</v>
      </c>
      <c r="F96" s="203">
        <v>16443</v>
      </c>
      <c r="G96" s="204">
        <v>-37</v>
      </c>
      <c r="H96" s="204"/>
      <c r="I96" s="203">
        <v>16406</v>
      </c>
    </row>
    <row r="97" spans="1:9" ht="12.2" customHeight="1" x14ac:dyDescent="0.15">
      <c r="A97" s="199" t="s">
        <v>0</v>
      </c>
      <c r="B97" s="200" t="s">
        <v>0</v>
      </c>
      <c r="C97" s="200"/>
      <c r="D97" s="201" t="s">
        <v>64</v>
      </c>
      <c r="E97" s="202" t="s">
        <v>65</v>
      </c>
      <c r="F97" s="203">
        <v>2100</v>
      </c>
      <c r="G97" s="204">
        <v>-750</v>
      </c>
      <c r="H97" s="204"/>
      <c r="I97" s="203">
        <v>1350</v>
      </c>
    </row>
    <row r="98" spans="1:9" ht="12.2" customHeight="1" x14ac:dyDescent="0.15">
      <c r="A98" s="199" t="s">
        <v>0</v>
      </c>
      <c r="B98" s="200" t="s">
        <v>0</v>
      </c>
      <c r="C98" s="200"/>
      <c r="D98" s="201" t="s">
        <v>14</v>
      </c>
      <c r="E98" s="202" t="s">
        <v>15</v>
      </c>
      <c r="F98" s="203">
        <v>10287</v>
      </c>
      <c r="G98" s="204">
        <v>2647</v>
      </c>
      <c r="H98" s="204"/>
      <c r="I98" s="203">
        <v>12934</v>
      </c>
    </row>
    <row r="99" spans="1:9" ht="12.2" customHeight="1" x14ac:dyDescent="0.15">
      <c r="A99" s="199" t="s">
        <v>0</v>
      </c>
      <c r="B99" s="200" t="s">
        <v>0</v>
      </c>
      <c r="C99" s="200"/>
      <c r="D99" s="201" t="s">
        <v>70</v>
      </c>
      <c r="E99" s="202" t="s">
        <v>71</v>
      </c>
      <c r="F99" s="203">
        <v>630</v>
      </c>
      <c r="G99" s="204">
        <v>120</v>
      </c>
      <c r="H99" s="204"/>
      <c r="I99" s="203">
        <v>750</v>
      </c>
    </row>
    <row r="100" spans="1:9" ht="12.2" customHeight="1" x14ac:dyDescent="0.15">
      <c r="A100" s="193" t="s">
        <v>0</v>
      </c>
      <c r="B100" s="194" t="s">
        <v>104</v>
      </c>
      <c r="C100" s="194"/>
      <c r="D100" s="195" t="s">
        <v>0</v>
      </c>
      <c r="E100" s="196" t="s">
        <v>27</v>
      </c>
      <c r="F100" s="197">
        <v>33500</v>
      </c>
      <c r="G100" s="198">
        <v>0</v>
      </c>
      <c r="H100" s="198"/>
      <c r="I100" s="197">
        <v>33500</v>
      </c>
    </row>
    <row r="101" spans="1:9" ht="15" customHeight="1" x14ac:dyDescent="0.15">
      <c r="A101" s="199" t="s">
        <v>0</v>
      </c>
      <c r="B101" s="200" t="s">
        <v>0</v>
      </c>
      <c r="C101" s="200"/>
      <c r="D101" s="201" t="s">
        <v>8</v>
      </c>
      <c r="E101" s="202" t="s">
        <v>9</v>
      </c>
      <c r="F101" s="203">
        <v>1200</v>
      </c>
      <c r="G101" s="204">
        <v>1600</v>
      </c>
      <c r="H101" s="204"/>
      <c r="I101" s="203">
        <v>2800</v>
      </c>
    </row>
    <row r="102" spans="1:9" ht="13.7" customHeight="1" x14ac:dyDescent="0.15">
      <c r="A102" s="199" t="s">
        <v>0</v>
      </c>
      <c r="B102" s="200" t="s">
        <v>0</v>
      </c>
      <c r="C102" s="200"/>
      <c r="D102" s="201" t="s">
        <v>50</v>
      </c>
      <c r="E102" s="202" t="s">
        <v>51</v>
      </c>
      <c r="F102" s="203">
        <v>20500</v>
      </c>
      <c r="G102" s="204">
        <v>-1600</v>
      </c>
      <c r="H102" s="204"/>
      <c r="I102" s="203">
        <v>18900</v>
      </c>
    </row>
    <row r="103" spans="1:9" ht="11.25" x14ac:dyDescent="0.15">
      <c r="A103" s="187" t="s">
        <v>54</v>
      </c>
      <c r="B103" s="188" t="s">
        <v>0</v>
      </c>
      <c r="C103" s="188"/>
      <c r="D103" s="189" t="s">
        <v>0</v>
      </c>
      <c r="E103" s="190" t="s">
        <v>55</v>
      </c>
      <c r="F103" s="191">
        <v>3696819.93</v>
      </c>
      <c r="G103" s="192">
        <v>0</v>
      </c>
      <c r="H103" s="192"/>
      <c r="I103" s="191">
        <v>3696819.93</v>
      </c>
    </row>
    <row r="104" spans="1:9" ht="13.5" customHeight="1" x14ac:dyDescent="0.15">
      <c r="A104" s="193" t="s">
        <v>0</v>
      </c>
      <c r="B104" s="194" t="s">
        <v>90</v>
      </c>
      <c r="C104" s="194"/>
      <c r="D104" s="195" t="s">
        <v>0</v>
      </c>
      <c r="E104" s="196" t="s">
        <v>91</v>
      </c>
      <c r="F104" s="197">
        <v>671456.93</v>
      </c>
      <c r="G104" s="198">
        <v>0</v>
      </c>
      <c r="H104" s="198"/>
      <c r="I104" s="197">
        <v>671456.93</v>
      </c>
    </row>
    <row r="105" spans="1:9" ht="11.25" x14ac:dyDescent="0.15">
      <c r="A105" s="199" t="s">
        <v>0</v>
      </c>
      <c r="B105" s="200" t="s">
        <v>0</v>
      </c>
      <c r="C105" s="200"/>
      <c r="D105" s="201" t="s">
        <v>10</v>
      </c>
      <c r="E105" s="202" t="s">
        <v>11</v>
      </c>
      <c r="F105" s="203">
        <v>331919.44</v>
      </c>
      <c r="G105" s="204">
        <v>-11000</v>
      </c>
      <c r="H105" s="204"/>
      <c r="I105" s="203">
        <v>320919.44</v>
      </c>
    </row>
    <row r="106" spans="1:9" ht="11.25" x14ac:dyDescent="0.15">
      <c r="A106" s="199" t="s">
        <v>0</v>
      </c>
      <c r="B106" s="200" t="s">
        <v>0</v>
      </c>
      <c r="C106" s="200"/>
      <c r="D106" s="201" t="s">
        <v>14</v>
      </c>
      <c r="E106" s="202" t="s">
        <v>15</v>
      </c>
      <c r="F106" s="203">
        <v>150568.6</v>
      </c>
      <c r="G106" s="204">
        <v>11000</v>
      </c>
      <c r="H106" s="204"/>
      <c r="I106" s="203">
        <v>161568.6</v>
      </c>
    </row>
    <row r="107" spans="1:9" ht="11.25" x14ac:dyDescent="0.15">
      <c r="A107" s="193" t="s">
        <v>0</v>
      </c>
      <c r="B107" s="194" t="s">
        <v>56</v>
      </c>
      <c r="C107" s="194"/>
      <c r="D107" s="195" t="s">
        <v>0</v>
      </c>
      <c r="E107" s="196" t="s">
        <v>57</v>
      </c>
      <c r="F107" s="197">
        <v>2866920</v>
      </c>
      <c r="G107" s="198">
        <v>0</v>
      </c>
      <c r="H107" s="198"/>
      <c r="I107" s="197">
        <v>2866920</v>
      </c>
    </row>
    <row r="108" spans="1:9" ht="11.25" x14ac:dyDescent="0.15">
      <c r="A108" s="199" t="s">
        <v>0</v>
      </c>
      <c r="B108" s="200" t="s">
        <v>0</v>
      </c>
      <c r="C108" s="200"/>
      <c r="D108" s="201" t="s">
        <v>10</v>
      </c>
      <c r="E108" s="202" t="s">
        <v>11</v>
      </c>
      <c r="F108" s="203">
        <v>2049529</v>
      </c>
      <c r="G108" s="204">
        <v>-9500</v>
      </c>
      <c r="H108" s="204"/>
      <c r="I108" s="203">
        <v>2040029</v>
      </c>
    </row>
    <row r="109" spans="1:9" ht="11.25" customHeight="1" x14ac:dyDescent="0.15">
      <c r="A109" s="199" t="s">
        <v>0</v>
      </c>
      <c r="B109" s="200" t="s">
        <v>0</v>
      </c>
      <c r="C109" s="200"/>
      <c r="D109" s="201" t="s">
        <v>8</v>
      </c>
      <c r="E109" s="202" t="s">
        <v>9</v>
      </c>
      <c r="F109" s="203">
        <v>53463</v>
      </c>
      <c r="G109" s="204">
        <v>9500</v>
      </c>
      <c r="H109" s="204"/>
      <c r="I109" s="203">
        <v>62963</v>
      </c>
    </row>
    <row r="110" spans="1:9" ht="11.25" x14ac:dyDescent="0.15">
      <c r="A110" s="187" t="s">
        <v>94</v>
      </c>
      <c r="B110" s="188" t="s">
        <v>0</v>
      </c>
      <c r="C110" s="188"/>
      <c r="D110" s="189" t="s">
        <v>0</v>
      </c>
      <c r="E110" s="190" t="s">
        <v>95</v>
      </c>
      <c r="F110" s="191">
        <v>3073576.9</v>
      </c>
      <c r="G110" s="192">
        <v>0</v>
      </c>
      <c r="H110" s="192"/>
      <c r="I110" s="191">
        <v>3073576.9</v>
      </c>
    </row>
    <row r="111" spans="1:9" ht="22.5" x14ac:dyDescent="0.15">
      <c r="A111" s="193" t="s">
        <v>0</v>
      </c>
      <c r="B111" s="194" t="s">
        <v>96</v>
      </c>
      <c r="C111" s="194"/>
      <c r="D111" s="195" t="s">
        <v>0</v>
      </c>
      <c r="E111" s="196" t="s">
        <v>97</v>
      </c>
      <c r="F111" s="197">
        <v>1765056.9</v>
      </c>
      <c r="G111" s="198">
        <v>0</v>
      </c>
      <c r="H111" s="198"/>
      <c r="I111" s="197">
        <v>1765056.9</v>
      </c>
    </row>
    <row r="112" spans="1:9" ht="15" customHeight="1" x14ac:dyDescent="0.15">
      <c r="A112" s="199" t="s">
        <v>0</v>
      </c>
      <c r="B112" s="200" t="s">
        <v>0</v>
      </c>
      <c r="C112" s="200"/>
      <c r="D112" s="201" t="s">
        <v>10</v>
      </c>
      <c r="E112" s="202" t="s">
        <v>11</v>
      </c>
      <c r="F112" s="203">
        <v>182838</v>
      </c>
      <c r="G112" s="204">
        <v>-16000</v>
      </c>
      <c r="H112" s="204"/>
      <c r="I112" s="203">
        <v>166838</v>
      </c>
    </row>
    <row r="113" spans="1:9" ht="11.25" x14ac:dyDescent="0.15">
      <c r="A113" s="199" t="s">
        <v>0</v>
      </c>
      <c r="B113" s="200" t="s">
        <v>0</v>
      </c>
      <c r="C113" s="200"/>
      <c r="D113" s="201" t="s">
        <v>8</v>
      </c>
      <c r="E113" s="202" t="s">
        <v>9</v>
      </c>
      <c r="F113" s="203">
        <v>56565</v>
      </c>
      <c r="G113" s="204">
        <v>22000</v>
      </c>
      <c r="H113" s="204"/>
      <c r="I113" s="203">
        <v>78565</v>
      </c>
    </row>
    <row r="114" spans="1:9" ht="11.25" x14ac:dyDescent="0.15">
      <c r="A114" s="199" t="s">
        <v>0</v>
      </c>
      <c r="B114" s="200" t="s">
        <v>0</v>
      </c>
      <c r="C114" s="200"/>
      <c r="D114" s="201" t="s">
        <v>74</v>
      </c>
      <c r="E114" s="202" t="s">
        <v>75</v>
      </c>
      <c r="F114" s="203">
        <v>1041949.6</v>
      </c>
      <c r="G114" s="204">
        <v>-6000</v>
      </c>
      <c r="H114" s="204"/>
      <c r="I114" s="203">
        <v>1035949.6</v>
      </c>
    </row>
    <row r="115" spans="1:9" ht="11.25" x14ac:dyDescent="0.15">
      <c r="A115" s="187" t="s">
        <v>52</v>
      </c>
      <c r="B115" s="188" t="s">
        <v>0</v>
      </c>
      <c r="C115" s="188"/>
      <c r="D115" s="189" t="s">
        <v>0</v>
      </c>
      <c r="E115" s="190" t="s">
        <v>53</v>
      </c>
      <c r="F115" s="191">
        <v>6898706.6699999999</v>
      </c>
      <c r="G115" s="192">
        <v>0</v>
      </c>
      <c r="H115" s="192"/>
      <c r="I115" s="191">
        <v>6898706.6699999999</v>
      </c>
    </row>
    <row r="116" spans="1:9" ht="11.25" x14ac:dyDescent="0.15">
      <c r="A116" s="193" t="s">
        <v>0</v>
      </c>
      <c r="B116" s="194" t="s">
        <v>105</v>
      </c>
      <c r="C116" s="194"/>
      <c r="D116" s="195" t="s">
        <v>0</v>
      </c>
      <c r="E116" s="196" t="s">
        <v>106</v>
      </c>
      <c r="F116" s="197">
        <v>2234856</v>
      </c>
      <c r="G116" s="198">
        <v>0</v>
      </c>
      <c r="H116" s="198"/>
      <c r="I116" s="197">
        <v>2234856</v>
      </c>
    </row>
    <row r="117" spans="1:9" x14ac:dyDescent="0.15">
      <c r="A117" s="199" t="s">
        <v>0</v>
      </c>
      <c r="B117" s="200" t="s">
        <v>0</v>
      </c>
      <c r="C117" s="200"/>
      <c r="D117" s="201" t="s">
        <v>10</v>
      </c>
      <c r="E117" s="202" t="s">
        <v>11</v>
      </c>
      <c r="F117" s="203">
        <v>54556</v>
      </c>
      <c r="G117" s="204">
        <v>100</v>
      </c>
      <c r="H117" s="204"/>
      <c r="I117" s="203">
        <v>54656</v>
      </c>
    </row>
    <row r="118" spans="1:9" ht="11.25" x14ac:dyDescent="0.15">
      <c r="A118" s="199" t="s">
        <v>0</v>
      </c>
      <c r="B118" s="200" t="s">
        <v>0</v>
      </c>
      <c r="C118" s="200"/>
      <c r="D118" s="201" t="s">
        <v>28</v>
      </c>
      <c r="E118" s="202" t="s">
        <v>29</v>
      </c>
      <c r="F118" s="203">
        <v>53498</v>
      </c>
      <c r="G118" s="204">
        <v>-500</v>
      </c>
      <c r="H118" s="204"/>
      <c r="I118" s="203">
        <v>52998</v>
      </c>
    </row>
    <row r="119" spans="1:9" ht="12" customHeight="1" x14ac:dyDescent="0.15">
      <c r="A119" s="199" t="s">
        <v>0</v>
      </c>
      <c r="B119" s="200" t="s">
        <v>0</v>
      </c>
      <c r="C119" s="200"/>
      <c r="D119" s="201" t="s">
        <v>30</v>
      </c>
      <c r="E119" s="202" t="s">
        <v>31</v>
      </c>
      <c r="F119" s="203">
        <v>1752</v>
      </c>
      <c r="G119" s="204">
        <v>-23</v>
      </c>
      <c r="H119" s="204"/>
      <c r="I119" s="203">
        <v>1729</v>
      </c>
    </row>
    <row r="120" spans="1:9" ht="11.25" x14ac:dyDescent="0.15">
      <c r="A120" s="199" t="s">
        <v>0</v>
      </c>
      <c r="B120" s="200" t="s">
        <v>0</v>
      </c>
      <c r="C120" s="200"/>
      <c r="D120" s="201" t="s">
        <v>8</v>
      </c>
      <c r="E120" s="202" t="s">
        <v>9</v>
      </c>
      <c r="F120" s="203">
        <v>1002</v>
      </c>
      <c r="G120" s="204">
        <v>423</v>
      </c>
      <c r="H120" s="204"/>
      <c r="I120" s="203">
        <v>1425</v>
      </c>
    </row>
    <row r="121" spans="1:9" ht="11.25" x14ac:dyDescent="0.15">
      <c r="A121" s="205" t="s">
        <v>12</v>
      </c>
      <c r="B121" s="205"/>
      <c r="C121" s="205"/>
      <c r="D121" s="205"/>
      <c r="E121" s="205"/>
      <c r="F121" s="19">
        <v>108059980.3</v>
      </c>
      <c r="G121" s="186">
        <v>0</v>
      </c>
      <c r="H121" s="186"/>
      <c r="I121" s="19">
        <v>108059980.3</v>
      </c>
    </row>
  </sheetData>
  <mergeCells count="240">
    <mergeCell ref="B118:C118"/>
    <mergeCell ref="G118:H118"/>
    <mergeCell ref="B119:C119"/>
    <mergeCell ref="G119:H119"/>
    <mergeCell ref="B120:C120"/>
    <mergeCell ref="G120:H120"/>
    <mergeCell ref="A121:E121"/>
    <mergeCell ref="G121:H121"/>
    <mergeCell ref="B114:C114"/>
    <mergeCell ref="B115:C115"/>
    <mergeCell ref="G115:H115"/>
    <mergeCell ref="B116:C116"/>
    <mergeCell ref="G116:H116"/>
    <mergeCell ref="B117:C117"/>
    <mergeCell ref="G117:H117"/>
    <mergeCell ref="B113:C113"/>
    <mergeCell ref="G113:H113"/>
    <mergeCell ref="G114:H114"/>
    <mergeCell ref="B110:C110"/>
    <mergeCell ref="G110:H110"/>
    <mergeCell ref="B111:C111"/>
    <mergeCell ref="G111:H111"/>
    <mergeCell ref="B112:C112"/>
    <mergeCell ref="G112:H112"/>
    <mergeCell ref="B107:C107"/>
    <mergeCell ref="G107:H107"/>
    <mergeCell ref="B108:C108"/>
    <mergeCell ref="G108:H108"/>
    <mergeCell ref="B109:C109"/>
    <mergeCell ref="G109:H109"/>
    <mergeCell ref="B104:C104"/>
    <mergeCell ref="G104:H104"/>
    <mergeCell ref="B105:C105"/>
    <mergeCell ref="G105:H105"/>
    <mergeCell ref="B106:C106"/>
    <mergeCell ref="G106:H106"/>
    <mergeCell ref="B101:C101"/>
    <mergeCell ref="G101:H101"/>
    <mergeCell ref="B102:C102"/>
    <mergeCell ref="G102:H102"/>
    <mergeCell ref="B103:C103"/>
    <mergeCell ref="G103:H103"/>
    <mergeCell ref="A1:J1"/>
    <mergeCell ref="B100:C100"/>
    <mergeCell ref="G100:H100"/>
    <mergeCell ref="B98:C98"/>
    <mergeCell ref="G98:H98"/>
    <mergeCell ref="B99:C99"/>
    <mergeCell ref="G99:H99"/>
    <mergeCell ref="B96:C96"/>
    <mergeCell ref="G96:H96"/>
    <mergeCell ref="B97:C97"/>
    <mergeCell ref="G97:H97"/>
    <mergeCell ref="B93:C93"/>
    <mergeCell ref="G93:H93"/>
    <mergeCell ref="B94:C94"/>
    <mergeCell ref="G94:H94"/>
    <mergeCell ref="B95:C95"/>
    <mergeCell ref="G95:H95"/>
    <mergeCell ref="B90:C90"/>
    <mergeCell ref="G90:H90"/>
    <mergeCell ref="B91:C91"/>
    <mergeCell ref="G91:H91"/>
    <mergeCell ref="B92:C92"/>
    <mergeCell ref="G92:H92"/>
    <mergeCell ref="B88:C88"/>
    <mergeCell ref="G88:H88"/>
    <mergeCell ref="B89:C89"/>
    <mergeCell ref="G89:H89"/>
    <mergeCell ref="B85:C85"/>
    <mergeCell ref="G85:H85"/>
    <mergeCell ref="B86:C86"/>
    <mergeCell ref="G86:H86"/>
    <mergeCell ref="B87:C87"/>
    <mergeCell ref="G87:H87"/>
    <mergeCell ref="B82:C82"/>
    <mergeCell ref="G82:H82"/>
    <mergeCell ref="B83:C83"/>
    <mergeCell ref="G83:H83"/>
    <mergeCell ref="B84:C84"/>
    <mergeCell ref="G84:H84"/>
    <mergeCell ref="B79:C79"/>
    <mergeCell ref="G79:H79"/>
    <mergeCell ref="B80:C80"/>
    <mergeCell ref="G80:H80"/>
    <mergeCell ref="B81:C81"/>
    <mergeCell ref="G81:H81"/>
    <mergeCell ref="B76:C76"/>
    <mergeCell ref="G76:H76"/>
    <mergeCell ref="B77:C77"/>
    <mergeCell ref="G77:H77"/>
    <mergeCell ref="B78:C78"/>
    <mergeCell ref="G78:H78"/>
    <mergeCell ref="B73:C73"/>
    <mergeCell ref="G73:H73"/>
    <mergeCell ref="B74:C74"/>
    <mergeCell ref="G74:H74"/>
    <mergeCell ref="B75:C75"/>
    <mergeCell ref="G75:H75"/>
    <mergeCell ref="B71:C71"/>
    <mergeCell ref="G71:H71"/>
    <mergeCell ref="B72:C72"/>
    <mergeCell ref="G72:H72"/>
    <mergeCell ref="B69:C69"/>
    <mergeCell ref="G69:H69"/>
    <mergeCell ref="B70:C70"/>
    <mergeCell ref="G70:H70"/>
    <mergeCell ref="B68:C68"/>
    <mergeCell ref="G68:H68"/>
    <mergeCell ref="B65:C65"/>
    <mergeCell ref="G65:H65"/>
    <mergeCell ref="B66:C66"/>
    <mergeCell ref="G66:H66"/>
    <mergeCell ref="B67:C67"/>
    <mergeCell ref="G67:H67"/>
    <mergeCell ref="B62:C62"/>
    <mergeCell ref="G62:H62"/>
    <mergeCell ref="B63:C63"/>
    <mergeCell ref="G63:H63"/>
    <mergeCell ref="B64:C64"/>
    <mergeCell ref="G64:H64"/>
    <mergeCell ref="B60:C60"/>
    <mergeCell ref="G60:H60"/>
    <mergeCell ref="B61:C61"/>
    <mergeCell ref="G61:H61"/>
    <mergeCell ref="B57:C57"/>
    <mergeCell ref="G57:H57"/>
    <mergeCell ref="B58:C58"/>
    <mergeCell ref="G58:H58"/>
    <mergeCell ref="B59:C59"/>
    <mergeCell ref="G59:H59"/>
    <mergeCell ref="B54:C54"/>
    <mergeCell ref="G54:H54"/>
    <mergeCell ref="B55:C55"/>
    <mergeCell ref="G55:H55"/>
    <mergeCell ref="B56:C56"/>
    <mergeCell ref="G56:H56"/>
    <mergeCell ref="B51:C51"/>
    <mergeCell ref="G51:H51"/>
    <mergeCell ref="B52:C52"/>
    <mergeCell ref="G52:H52"/>
    <mergeCell ref="B53:C53"/>
    <mergeCell ref="G53:H53"/>
    <mergeCell ref="B48:C48"/>
    <mergeCell ref="G48:H48"/>
    <mergeCell ref="B49:C49"/>
    <mergeCell ref="G49:H49"/>
    <mergeCell ref="B50:C50"/>
    <mergeCell ref="G50:H50"/>
    <mergeCell ref="B45:C45"/>
    <mergeCell ref="G45:H45"/>
    <mergeCell ref="B46:C46"/>
    <mergeCell ref="G46:H46"/>
    <mergeCell ref="B47:C47"/>
    <mergeCell ref="G47:H47"/>
    <mergeCell ref="B42:C42"/>
    <mergeCell ref="G42:H42"/>
    <mergeCell ref="B43:C43"/>
    <mergeCell ref="G43:H43"/>
    <mergeCell ref="B44:C44"/>
    <mergeCell ref="G44:H44"/>
    <mergeCell ref="B39:C39"/>
    <mergeCell ref="G39:H39"/>
    <mergeCell ref="B40:C40"/>
    <mergeCell ref="G40:H40"/>
    <mergeCell ref="B41:C41"/>
    <mergeCell ref="G41:H41"/>
    <mergeCell ref="B36:C36"/>
    <mergeCell ref="G36:H36"/>
    <mergeCell ref="B37:C37"/>
    <mergeCell ref="G37:H37"/>
    <mergeCell ref="B38:C38"/>
    <mergeCell ref="G38:H38"/>
    <mergeCell ref="B35:C35"/>
    <mergeCell ref="G35:H35"/>
    <mergeCell ref="B34:C34"/>
    <mergeCell ref="G34:H34"/>
    <mergeCell ref="B32:C32"/>
    <mergeCell ref="G32:H32"/>
    <mergeCell ref="B33:C33"/>
    <mergeCell ref="G33:H33"/>
    <mergeCell ref="B29:C29"/>
    <mergeCell ref="G29:H29"/>
    <mergeCell ref="B30:C30"/>
    <mergeCell ref="G30:H30"/>
    <mergeCell ref="B31:C31"/>
    <mergeCell ref="G31:H31"/>
    <mergeCell ref="B26:C26"/>
    <mergeCell ref="G26:H26"/>
    <mergeCell ref="B27:C27"/>
    <mergeCell ref="G27:H27"/>
    <mergeCell ref="B28:C28"/>
    <mergeCell ref="G28:H28"/>
    <mergeCell ref="B23:C23"/>
    <mergeCell ref="G23:H23"/>
    <mergeCell ref="B24:C24"/>
    <mergeCell ref="G24:H24"/>
    <mergeCell ref="B25:C25"/>
    <mergeCell ref="G25:H25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5:C15"/>
    <mergeCell ref="G15:H15"/>
    <mergeCell ref="B16:C16"/>
    <mergeCell ref="G16:H16"/>
    <mergeCell ref="B11:C11"/>
    <mergeCell ref="G11:H11"/>
    <mergeCell ref="B12:C12"/>
    <mergeCell ref="G12:H12"/>
    <mergeCell ref="B13:C13"/>
    <mergeCell ref="G13:H13"/>
    <mergeCell ref="B10:C10"/>
    <mergeCell ref="G10:H10"/>
    <mergeCell ref="B5:C5"/>
    <mergeCell ref="G5:H5"/>
    <mergeCell ref="B6:C6"/>
    <mergeCell ref="G6:H6"/>
    <mergeCell ref="B7:C7"/>
    <mergeCell ref="G7:H7"/>
    <mergeCell ref="B14:C14"/>
    <mergeCell ref="G14:H14"/>
    <mergeCell ref="A2:I2"/>
    <mergeCell ref="B3:C3"/>
    <mergeCell ref="G3:H3"/>
    <mergeCell ref="B4:C4"/>
    <mergeCell ref="G4:H4"/>
    <mergeCell ref="B8:C8"/>
    <mergeCell ref="G8:H8"/>
    <mergeCell ref="B9:C9"/>
    <mergeCell ref="G9:H9"/>
  </mergeCells>
  <pageMargins left="0.39" right="0.39" top="0.39" bottom="0.39" header="0" footer="0"/>
  <pageSetup paperSize="9" orientation="landscape" horizontalDpi="300" verticalDpi="300" r:id="rId1"/>
  <rowBreaks count="4" manualBreakCount="4">
    <brk id="33" max="16383" man="1"/>
    <brk id="60" max="16383" man="1"/>
    <brk id="87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4) dotacje udzielna przez pow.</vt:lpstr>
      <vt:lpstr>wydatki</vt:lpstr>
      <vt:lpstr>'4) dotacje udzielna przez pow.'!Obszar_wydruku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Wydatki_szczegoly_FastRep</dc:title>
  <dc:creator>FastReport.NET</dc:creator>
  <cp:lastModifiedBy>Barbara Małkiewicz</cp:lastModifiedBy>
  <cp:lastPrinted>2022-12-09T12:14:15Z</cp:lastPrinted>
  <dcterms:created xsi:type="dcterms:W3CDTF">2009-06-17T07:33:19Z</dcterms:created>
  <dcterms:modified xsi:type="dcterms:W3CDTF">2023-01-04T13:11:21Z</dcterms:modified>
</cp:coreProperties>
</file>