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0001XXXX" sheetId="1" r:id="rId1"/>
  </sheets>
  <definedNames/>
  <calcPr calcId="125725"/>
  <extLst/>
</workbook>
</file>

<file path=xl/sharedStrings.xml><?xml version="1.0" encoding="utf-8"?>
<sst xmlns="http://schemas.openxmlformats.org/spreadsheetml/2006/main" count="42" uniqueCount="28">
  <si>
    <t>STATYSTYKA ZDAWALNOŚCI</t>
  </si>
  <si>
    <t>OSK: 00230408</t>
  </si>
  <si>
    <t xml:space="preserve">Gabriel Sadłowski </t>
  </si>
  <si>
    <t>Firma Handlowo - Usługowa</t>
  </si>
  <si>
    <t>87 - 605 Tłuchowo, ul. Zastodólna 7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</si>
  <si>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</si>
  <si>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</si>
  <si>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</si>
  <si>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</si>
  <si>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</si>
  <si>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</si>
  <si>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</si>
  <si>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</si>
  <si>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</si>
  <si>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</si>
  <si>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</si>
  <si>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</si>
  <si>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</si>
  <si>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</si>
  <si>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</si>
  <si>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</si>
  <si>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</si>
  <si>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</si>
  <si>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</si>
  <si>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</si>
  <si>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+</t>
  </si>
  <si>
    <t>STATYSTYKA</t>
  </si>
  <si>
    <t>OPRACOWANIE: HUBERT KOCHOWICZ SP LIPNO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</si>
</sst>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5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FFFFFF"/>
      <name val="Calibri"/>
      <family val="2"/>
    </font>
    <font>
      <b/>
      <sz val="11"/>
      <color rgb="FFBFBFBF"/>
      <name val="Calibri"/>
      <family val="2"/>
    </font>
    <font>
      <b/>
      <sz val="11"/>
      <color rgb="FFD9D9D9"/>
      <name val="Calibri"/>
      <family val="2"/>
    </font>
    <font>
      <sz val="11"/>
      <color rgb="FFD9D9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B4E3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/>
    </xf>
    <xf numFmtId="164" fontId="7" fillId="4" borderId="6" xfId="0" applyNumberFormat="1" applyFont="1" applyFill="1" applyBorder="1" applyAlignment="1" applyProtection="1">
      <alignment horizontal="center"/>
      <protection/>
    </xf>
    <xf numFmtId="1" fontId="8" fillId="0" borderId="6" xfId="0" applyNumberFormat="1" applyFont="1" applyBorder="1" applyAlignment="1" applyProtection="1">
      <alignment horizontal="center"/>
      <protection locked="0"/>
    </xf>
    <xf numFmtId="164" fontId="7" fillId="5" borderId="7" xfId="0" applyNumberFormat="1" applyFont="1" applyFill="1" applyBorder="1" applyAlignment="1" applyProtection="1">
      <alignment horizontal="center"/>
      <protection/>
    </xf>
    <xf numFmtId="164" fontId="7" fillId="4" borderId="6" xfId="0" applyNumberFormat="1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9" xfId="0" applyNumberFormat="1" applyFont="1" applyFill="1" applyBorder="1" applyAlignment="1" applyProtection="1">
      <alignment horizontal="center"/>
      <protection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5" fontId="2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1" fontId="9" fillId="0" borderId="8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9" xfId="0" applyNumberFormat="1" applyFont="1" applyBorder="1" applyAlignment="1" applyProtection="1">
      <alignment horizontal="center"/>
      <protection/>
    </xf>
    <xf numFmtId="0" fontId="10" fillId="0" borderId="2" xfId="0" applyFont="1" applyBorder="1" applyProtection="1"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10" xfId="0" applyNumberFormat="1" applyFont="1" applyFill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 horizontal="center"/>
      <protection/>
    </xf>
    <xf numFmtId="164" fontId="7" fillId="3" borderId="3" xfId="0" applyNumberFormat="1" applyFont="1" applyFill="1" applyBorder="1" applyAlignment="1" applyProtection="1">
      <alignment horizontal="center"/>
      <protection/>
    </xf>
    <xf numFmtId="164" fontId="7" fillId="4" borderId="3" xfId="0" applyNumberFormat="1" applyFont="1" applyFill="1" applyBorder="1" applyAlignment="1" applyProtection="1">
      <alignment horizontal="center"/>
      <protection/>
    </xf>
    <xf numFmtId="1" fontId="8" fillId="0" borderId="3" xfId="0" applyNumberFormat="1" applyFont="1" applyBorder="1" applyAlignment="1" applyProtection="1">
      <alignment horizontal="center"/>
      <protection/>
    </xf>
    <xf numFmtId="164" fontId="7" fillId="5" borderId="11" xfId="0" applyNumberFormat="1" applyFont="1" applyFill="1" applyBorder="1" applyAlignment="1" applyProtection="1">
      <alignment horizontal="center"/>
      <protection/>
    </xf>
    <xf numFmtId="164" fontId="4" fillId="4" borderId="3" xfId="0" applyNumberFormat="1" applyFont="1" applyFill="1" applyBorder="1" applyProtection="1">
      <protection/>
    </xf>
    <xf numFmtId="0" fontId="4" fillId="0" borderId="0" xfId="0" applyFont="1" applyProtection="1"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9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65" fontId="12" fillId="0" borderId="0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75" zoomScaleNormal="75" workbookViewId="0" topLeftCell="A1">
      <selection activeCell="J26" sqref="J26"/>
    </sheetView>
  </sheetViews>
  <sheetFormatPr defaultColWidth="9" defaultRowHeight="14.25"/>
  <cols>
    <col min="1" max="2" width="10.59765625" style="1" customWidth="1"/>
    <col min="3" max="3" width="8.69921875" style="1" customWidth="1"/>
    <col min="4" max="4" width="8.59765625" style="1" customWidth="1"/>
    <col min="5" max="6" width="8.19921875" style="1" customWidth="1"/>
    <col min="7" max="7" width="8.19921875" style="2" customWidth="1"/>
    <col min="8" max="8" width="8.19921875" style="1" customWidth="1"/>
    <col min="9" max="9" width="8.19921875" style="2" customWidth="1"/>
    <col min="10" max="10" width="8.19921875" style="1" customWidth="1"/>
    <col min="11" max="11" width="8.19921875" style="2" customWidth="1"/>
    <col min="12" max="12" width="8.19921875" style="3" customWidth="1"/>
    <col min="13" max="13" width="8.19921875" style="1" customWidth="1"/>
    <col min="14" max="14" width="8.19921875" style="2" customWidth="1"/>
    <col min="15" max="15" width="8.19921875" style="1" customWidth="1"/>
    <col min="16" max="17" width="8.19921875" style="3" customWidth="1"/>
    <col min="18" max="18" width="8.19921875" style="2" customWidth="1"/>
    <col min="19" max="19" width="10.19921875" style="1" customWidth="1"/>
    <col min="20" max="20" width="10.59765625" style="2" customWidth="1"/>
    <col min="21" max="21" width="9" style="1" customWidth="1"/>
    <col min="22" max="22" width="9" style="4" customWidth="1"/>
    <col min="23" max="1024" width="9" style="1" customWidth="1"/>
  </cols>
  <sheetData>
    <row r="1" spans="1:22" s="5" customFormat="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5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5" customFormat="1" ht="18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s="5" customFormat="1" ht="18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9" s="5" customFormat="1" ht="18" customHeight="1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"/>
      <c r="X5" s="6"/>
      <c r="Y5" s="6"/>
      <c r="Z5" s="6"/>
      <c r="AA5" s="6"/>
      <c r="AB5" s="6"/>
      <c r="AC5" s="6"/>
    </row>
    <row r="6" s="7" customFormat="1" ht="16.5" customHeight="1"/>
    <row r="7" spans="1:22" ht="14.25">
      <c r="A7" s="75" t="s">
        <v>5</v>
      </c>
      <c r="B7" s="75"/>
      <c r="C7" s="79" t="s">
        <v>6</v>
      </c>
      <c r="D7" s="79"/>
      <c r="E7" s="80" t="s">
        <v>7</v>
      </c>
      <c r="F7" s="80"/>
      <c r="G7" s="80"/>
      <c r="H7" s="80"/>
      <c r="I7" s="80"/>
      <c r="J7" s="80"/>
      <c r="K7" s="80"/>
      <c r="L7" s="80" t="s">
        <v>8</v>
      </c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4.25">
      <c r="A8" s="81" t="s">
        <v>9</v>
      </c>
      <c r="B8" s="81" t="s">
        <v>10</v>
      </c>
      <c r="C8" s="79"/>
      <c r="D8" s="79"/>
      <c r="E8" s="82" t="s">
        <v>11</v>
      </c>
      <c r="F8" s="83" t="s">
        <v>12</v>
      </c>
      <c r="G8" s="83"/>
      <c r="H8" s="84" t="s">
        <v>13</v>
      </c>
      <c r="I8" s="84"/>
      <c r="J8" s="85" t="s">
        <v>14</v>
      </c>
      <c r="K8" s="85"/>
      <c r="L8" s="82" t="s">
        <v>11</v>
      </c>
      <c r="M8" s="83" t="s">
        <v>12</v>
      </c>
      <c r="N8" s="83"/>
      <c r="O8" s="86" t="s">
        <v>13</v>
      </c>
      <c r="P8" s="86"/>
      <c r="Q8" s="86"/>
      <c r="R8" s="86"/>
      <c r="S8" s="86"/>
      <c r="T8" s="86"/>
      <c r="U8" s="85" t="s">
        <v>14</v>
      </c>
      <c r="V8" s="85"/>
    </row>
    <row r="9" spans="1:22" ht="14.25">
      <c r="A9" s="81"/>
      <c r="B9" s="81"/>
      <c r="C9" s="79"/>
      <c r="D9" s="79"/>
      <c r="E9" s="82"/>
      <c r="F9" s="78" t="s">
        <v>15</v>
      </c>
      <c r="G9" s="74" t="s">
        <v>16</v>
      </c>
      <c r="H9" s="78" t="s">
        <v>15</v>
      </c>
      <c r="I9" s="76" t="s">
        <v>16</v>
      </c>
      <c r="J9" s="69" t="s">
        <v>11</v>
      </c>
      <c r="K9" s="70" t="s">
        <v>16</v>
      </c>
      <c r="L9" s="82"/>
      <c r="M9" s="78" t="s">
        <v>15</v>
      </c>
      <c r="N9" s="74" t="s">
        <v>16</v>
      </c>
      <c r="O9" s="75" t="s">
        <v>15</v>
      </c>
      <c r="P9" s="75"/>
      <c r="Q9" s="75"/>
      <c r="R9" s="76" t="s">
        <v>17</v>
      </c>
      <c r="S9" s="76" t="s">
        <v>18</v>
      </c>
      <c r="T9" s="77" t="s">
        <v>19</v>
      </c>
      <c r="U9" s="69" t="s">
        <v>11</v>
      </c>
      <c r="V9" s="70" t="s">
        <v>16</v>
      </c>
    </row>
    <row r="10" spans="1:22" ht="14.25">
      <c r="A10" s="81"/>
      <c r="B10" s="81"/>
      <c r="C10" s="79"/>
      <c r="D10" s="79"/>
      <c r="E10" s="82"/>
      <c r="F10" s="78"/>
      <c r="G10" s="74"/>
      <c r="H10" s="78"/>
      <c r="I10" s="76"/>
      <c r="J10" s="69"/>
      <c r="K10" s="70"/>
      <c r="L10" s="82"/>
      <c r="M10" s="78"/>
      <c r="N10" s="74"/>
      <c r="O10" s="9" t="s">
        <v>20</v>
      </c>
      <c r="P10" s="10" t="s">
        <v>21</v>
      </c>
      <c r="Q10" s="10" t="s">
        <v>22</v>
      </c>
      <c r="R10" s="76"/>
      <c r="S10" s="76"/>
      <c r="T10" s="77"/>
      <c r="U10" s="69"/>
      <c r="V10" s="70"/>
    </row>
    <row r="11" spans="1:22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21" customFormat="1" ht="14.25" customHeight="1">
      <c r="A12" s="11">
        <v>44562</v>
      </c>
      <c r="B12" s="11">
        <v>44742</v>
      </c>
      <c r="C12" s="11" t="s">
        <v>23</v>
      </c>
      <c r="D12" s="12" t="s">
        <v>24</v>
      </c>
      <c r="E12" s="13">
        <v>18</v>
      </c>
      <c r="F12" s="14">
        <v>15</v>
      </c>
      <c r="G12" s="15">
        <f aca="true" t="shared" si="0" ref="G12:G33">IF(F12&gt;0,(F12*100/(E12-J12)),0)</f>
        <v>88.23529411764706</v>
      </c>
      <c r="H12" s="14">
        <v>2</v>
      </c>
      <c r="I12" s="16">
        <f aca="true" t="shared" si="1" ref="I12:I33">IF(H12&gt;0,(H12*100/(E12-J12)),0)</f>
        <v>11.764705882352942</v>
      </c>
      <c r="J12" s="17">
        <v>1</v>
      </c>
      <c r="K12" s="18">
        <f aca="true" t="shared" si="2" ref="K12:K33">IF(J12&gt;0,(J12*100/(E12)),0)</f>
        <v>5.555555555555555</v>
      </c>
      <c r="L12" s="13">
        <v>35</v>
      </c>
      <c r="M12" s="14">
        <v>16</v>
      </c>
      <c r="N12" s="15">
        <f aca="true" t="shared" si="3" ref="N12:N33">IF(M12&gt;0,(M12*100/(L12-U12)),0)</f>
        <v>47.05882352941177</v>
      </c>
      <c r="O12" s="14">
        <v>6</v>
      </c>
      <c r="P12" s="14">
        <v>12</v>
      </c>
      <c r="Q12" s="14">
        <v>18</v>
      </c>
      <c r="R12" s="19">
        <f aca="true" t="shared" si="4" ref="R12:R33">IF(O12&gt;0,(O12*100/(L12-U12)),0)</f>
        <v>17.647058823529413</v>
      </c>
      <c r="S12" s="19">
        <f aca="true" t="shared" si="5" ref="S12:S33">IF(P12&gt;0,(P12*100/(L12-U12)),0)</f>
        <v>35.294117647058826</v>
      </c>
      <c r="T12" s="16">
        <f aca="true" t="shared" si="6" ref="T12:T33">IF(Q12&gt;0,(Q12*100/(L12-U12)),0)</f>
        <v>52.94117647058823</v>
      </c>
      <c r="U12" s="20">
        <v>1</v>
      </c>
      <c r="V12" s="18">
        <f aca="true" t="shared" si="7" ref="V12:V20">IF(U12&gt;0,(U12*100/(L12)),0)</f>
        <v>2.857142857142857</v>
      </c>
    </row>
    <row r="13" spans="1:22" s="21" customFormat="1" ht="14.25" customHeight="1">
      <c r="A13" s="11"/>
      <c r="B13" s="11"/>
      <c r="C13" s="11"/>
      <c r="D13" s="12"/>
      <c r="E13" s="22">
        <v>0</v>
      </c>
      <c r="F13" s="23">
        <v>0</v>
      </c>
      <c r="G13" s="24">
        <f t="shared" si="0"/>
        <v>0</v>
      </c>
      <c r="H13" s="23">
        <v>0</v>
      </c>
      <c r="I13" s="25">
        <f t="shared" si="1"/>
        <v>0</v>
      </c>
      <c r="J13" s="26">
        <v>0</v>
      </c>
      <c r="K13" s="27">
        <f t="shared" si="2"/>
        <v>0</v>
      </c>
      <c r="L13" s="22">
        <v>0</v>
      </c>
      <c r="M13" s="23">
        <v>0</v>
      </c>
      <c r="N13" s="24">
        <f t="shared" si="3"/>
        <v>0</v>
      </c>
      <c r="O13" s="23">
        <v>0</v>
      </c>
      <c r="P13" s="23">
        <v>0</v>
      </c>
      <c r="Q13" s="14">
        <v>0</v>
      </c>
      <c r="R13" s="19">
        <f t="shared" si="4"/>
        <v>0</v>
      </c>
      <c r="S13" s="19">
        <f t="shared" si="5"/>
        <v>0</v>
      </c>
      <c r="T13" s="25">
        <f t="shared" si="6"/>
        <v>0</v>
      </c>
      <c r="U13" s="8">
        <v>0</v>
      </c>
      <c r="V13" s="27">
        <f t="shared" si="7"/>
        <v>0</v>
      </c>
    </row>
    <row r="14" spans="1:22" s="21" customFormat="1" ht="14.25" customHeight="1">
      <c r="A14" s="11"/>
      <c r="B14" s="11"/>
      <c r="C14" s="11"/>
      <c r="D14" s="12"/>
      <c r="E14" s="22">
        <v>0</v>
      </c>
      <c r="F14" s="23">
        <v>0</v>
      </c>
      <c r="G14" s="24">
        <f t="shared" si="0"/>
        <v>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0</v>
      </c>
      <c r="M14" s="23">
        <v>0</v>
      </c>
      <c r="N14" s="24">
        <f t="shared" si="3"/>
        <v>0</v>
      </c>
      <c r="O14" s="23">
        <v>0</v>
      </c>
      <c r="P14" s="23">
        <v>0</v>
      </c>
      <c r="Q14" s="14">
        <v>0</v>
      </c>
      <c r="R14" s="19">
        <f t="shared" si="4"/>
        <v>0</v>
      </c>
      <c r="S14" s="19">
        <f t="shared" si="5"/>
        <v>0</v>
      </c>
      <c r="T14" s="25">
        <f t="shared" si="6"/>
        <v>0</v>
      </c>
      <c r="U14" s="8">
        <v>0</v>
      </c>
      <c r="V14" s="27">
        <f t="shared" si="7"/>
        <v>0</v>
      </c>
    </row>
    <row r="15" spans="1:24" ht="14.25">
      <c r="A15" s="28"/>
      <c r="B15" s="28"/>
      <c r="C15" s="28"/>
      <c r="D15" s="29"/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0</v>
      </c>
      <c r="M15" s="23">
        <v>0</v>
      </c>
      <c r="N15" s="24">
        <f t="shared" si="3"/>
        <v>0</v>
      </c>
      <c r="O15" s="23">
        <v>0</v>
      </c>
      <c r="P15" s="23">
        <v>0</v>
      </c>
      <c r="Q15" s="14">
        <v>0</v>
      </c>
      <c r="R15" s="19">
        <f t="shared" si="4"/>
        <v>0</v>
      </c>
      <c r="S15" s="19">
        <f t="shared" si="5"/>
        <v>0</v>
      </c>
      <c r="T15" s="25">
        <f t="shared" si="6"/>
        <v>0</v>
      </c>
      <c r="U15" s="8">
        <v>0</v>
      </c>
      <c r="V15" s="27">
        <f t="shared" si="7"/>
        <v>0</v>
      </c>
      <c r="W15" s="30"/>
      <c r="X15" s="30"/>
    </row>
    <row r="16" spans="1:24" ht="14.25">
      <c r="A16" s="28"/>
      <c r="B16" s="28"/>
      <c r="C16" s="28"/>
      <c r="D16" s="29"/>
      <c r="E16" s="22">
        <v>0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0</v>
      </c>
      <c r="K16" s="27">
        <f t="shared" si="2"/>
        <v>0</v>
      </c>
      <c r="L16" s="22">
        <v>0</v>
      </c>
      <c r="M16" s="23">
        <v>0</v>
      </c>
      <c r="N16" s="24">
        <f t="shared" si="3"/>
        <v>0</v>
      </c>
      <c r="O16" s="23">
        <v>0</v>
      </c>
      <c r="P16" s="23">
        <v>0</v>
      </c>
      <c r="Q16" s="14">
        <v>0</v>
      </c>
      <c r="R16" s="19">
        <f t="shared" si="4"/>
        <v>0</v>
      </c>
      <c r="S16" s="19">
        <f t="shared" si="5"/>
        <v>0</v>
      </c>
      <c r="T16" s="25">
        <f t="shared" si="6"/>
        <v>0</v>
      </c>
      <c r="U16" s="8">
        <v>0</v>
      </c>
      <c r="V16" s="27">
        <f t="shared" si="7"/>
        <v>0</v>
      </c>
      <c r="W16" s="30"/>
      <c r="X16" s="30"/>
    </row>
    <row r="17" spans="1:24" ht="14.25">
      <c r="A17" s="28"/>
      <c r="B17" s="28"/>
      <c r="C17" s="28"/>
      <c r="D17" s="29"/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0</v>
      </c>
      <c r="M17" s="23">
        <v>0</v>
      </c>
      <c r="N17" s="24">
        <f t="shared" si="3"/>
        <v>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30"/>
      <c r="X17" s="30"/>
    </row>
    <row r="18" spans="1:24" ht="14.25">
      <c r="A18" s="28"/>
      <c r="B18" s="28"/>
      <c r="C18" s="28"/>
      <c r="D18" s="29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30"/>
      <c r="X18" s="30"/>
    </row>
    <row r="19" spans="1:24" ht="14.25">
      <c r="A19" s="28"/>
      <c r="B19" s="28"/>
      <c r="C19" s="28"/>
      <c r="D19" s="29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30"/>
      <c r="X19" s="30"/>
    </row>
    <row r="20" spans="1:24" ht="14.25">
      <c r="A20" s="28"/>
      <c r="B20" s="28"/>
      <c r="C20" s="28"/>
      <c r="D20" s="29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30"/>
      <c r="X20" s="30"/>
    </row>
    <row r="21" spans="1:24" ht="14.25">
      <c r="A21" s="28"/>
      <c r="B21" s="28"/>
      <c r="C21" s="28"/>
      <c r="D21" s="29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 t="s">
        <v>25</v>
      </c>
      <c r="W21" s="30"/>
      <c r="X21" s="30"/>
    </row>
    <row r="22" spans="1:24" ht="14.25">
      <c r="A22" s="28"/>
      <c r="B22" s="28"/>
      <c r="C22" s="28"/>
      <c r="D22" s="29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aca="true" t="shared" si="8" ref="V22:V33">IF(U22&gt;0,(U22*100/(L22)),0)</f>
        <v>0</v>
      </c>
      <c r="W22" s="30"/>
      <c r="X22" s="30"/>
    </row>
    <row r="23" spans="1:24" ht="14.25">
      <c r="A23" s="28"/>
      <c r="B23" s="28"/>
      <c r="C23" s="28"/>
      <c r="D23" s="29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8"/>
        <v>0</v>
      </c>
      <c r="W23" s="30"/>
      <c r="X23" s="30"/>
    </row>
    <row r="24" spans="1:24" ht="14.25">
      <c r="A24" s="28"/>
      <c r="B24" s="28"/>
      <c r="C24" s="28"/>
      <c r="D24" s="29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8"/>
        <v>0</v>
      </c>
      <c r="W24" s="30"/>
      <c r="X24" s="30"/>
    </row>
    <row r="25" spans="1:24" ht="14.25">
      <c r="A25" s="28"/>
      <c r="B25" s="28"/>
      <c r="C25" s="28"/>
      <c r="D25" s="29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8"/>
        <v>0</v>
      </c>
      <c r="W25" s="30"/>
      <c r="X25" s="30"/>
    </row>
    <row r="26" spans="1:24" ht="14.25">
      <c r="A26" s="28"/>
      <c r="B26" s="28"/>
      <c r="C26" s="28"/>
      <c r="D26" s="29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8"/>
        <v>0</v>
      </c>
      <c r="W26" s="30"/>
      <c r="X26" s="30"/>
    </row>
    <row r="27" spans="1:24" ht="14.25">
      <c r="A27" s="28"/>
      <c r="B27" s="28"/>
      <c r="C27" s="28"/>
      <c r="D27" s="29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8"/>
        <v>0</v>
      </c>
      <c r="W27" s="30"/>
      <c r="X27" s="30"/>
    </row>
    <row r="28" spans="1:24" ht="14.25">
      <c r="A28" s="28"/>
      <c r="B28" s="28"/>
      <c r="C28" s="28"/>
      <c r="D28" s="29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8"/>
        <v>0</v>
      </c>
      <c r="W28" s="30"/>
      <c r="X28" s="30"/>
    </row>
    <row r="29" spans="1:24" ht="14.25">
      <c r="A29" s="28"/>
      <c r="B29" s="28"/>
      <c r="C29" s="28"/>
      <c r="D29" s="29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8"/>
        <v>0</v>
      </c>
      <c r="W29" s="30"/>
      <c r="X29" s="30"/>
    </row>
    <row r="30" spans="1:24" ht="14.25">
      <c r="A30" s="31"/>
      <c r="B30" s="28"/>
      <c r="C30" s="28"/>
      <c r="D30" s="29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8"/>
        <v>0</v>
      </c>
      <c r="W30" s="30"/>
      <c r="X30" s="30"/>
    </row>
    <row r="31" spans="1:24" ht="14.25">
      <c r="A31" s="31"/>
      <c r="B31" s="28"/>
      <c r="C31" s="28"/>
      <c r="D31" s="29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8"/>
        <v>0</v>
      </c>
      <c r="W31" s="30"/>
      <c r="X31" s="30"/>
    </row>
    <row r="32" spans="1:24" s="21" customFormat="1" ht="14.25">
      <c r="A32" s="31"/>
      <c r="B32" s="28"/>
      <c r="C32" s="28"/>
      <c r="D32" s="29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8"/>
        <v>0</v>
      </c>
      <c r="W32" s="32"/>
      <c r="X32" s="32"/>
    </row>
    <row r="33" spans="1:24" s="21" customFormat="1" ht="14.25">
      <c r="A33" s="31"/>
      <c r="B33" s="28"/>
      <c r="C33" s="28"/>
      <c r="D33" s="29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8"/>
        <v>0</v>
      </c>
      <c r="W33" s="32"/>
      <c r="X33" s="32"/>
    </row>
    <row r="34" spans="1:24" s="39" customFormat="1" ht="14.25">
      <c r="A34" s="72" t="s">
        <v>22</v>
      </c>
      <c r="B34" s="72"/>
      <c r="C34" s="72"/>
      <c r="D34" s="72"/>
      <c r="E34" s="33">
        <f aca="true" t="shared" si="9" ref="E34:V34">SUM(E12:E33)</f>
        <v>18</v>
      </c>
      <c r="F34" s="34">
        <f t="shared" si="9"/>
        <v>15</v>
      </c>
      <c r="G34" s="35">
        <f t="shared" si="9"/>
        <v>88.23529411764706</v>
      </c>
      <c r="H34" s="34">
        <f t="shared" si="9"/>
        <v>2</v>
      </c>
      <c r="I34" s="35">
        <f t="shared" si="9"/>
        <v>11.764705882352942</v>
      </c>
      <c r="J34" s="34">
        <f t="shared" si="9"/>
        <v>1</v>
      </c>
      <c r="K34" s="36">
        <f t="shared" si="9"/>
        <v>5.555555555555555</v>
      </c>
      <c r="L34" s="33">
        <f t="shared" si="9"/>
        <v>35</v>
      </c>
      <c r="M34" s="34">
        <f t="shared" si="9"/>
        <v>16</v>
      </c>
      <c r="N34" s="35">
        <f t="shared" si="9"/>
        <v>47.05882352941177</v>
      </c>
      <c r="O34" s="34">
        <f t="shared" si="9"/>
        <v>6</v>
      </c>
      <c r="P34" s="34">
        <f t="shared" si="9"/>
        <v>12</v>
      </c>
      <c r="Q34" s="34">
        <f t="shared" si="9"/>
        <v>18</v>
      </c>
      <c r="R34" s="37">
        <f t="shared" si="9"/>
        <v>17.647058823529413</v>
      </c>
      <c r="S34" s="37">
        <f t="shared" si="9"/>
        <v>35.294117647058826</v>
      </c>
      <c r="T34" s="35">
        <f t="shared" si="9"/>
        <v>52.94117647058823</v>
      </c>
      <c r="U34" s="34">
        <f t="shared" si="9"/>
        <v>1</v>
      </c>
      <c r="V34" s="36">
        <f t="shared" si="9"/>
        <v>2.857142857142857</v>
      </c>
      <c r="W34" s="38"/>
      <c r="X34" s="38"/>
    </row>
    <row r="35" spans="1:22" s="47" customFormat="1" ht="14.25">
      <c r="A35" s="73" t="s">
        <v>26</v>
      </c>
      <c r="B35" s="73"/>
      <c r="C35" s="73"/>
      <c r="D35" s="73"/>
      <c r="E35" s="40">
        <f>SUM(E34)</f>
        <v>18</v>
      </c>
      <c r="F35" s="41">
        <f>F34</f>
        <v>15</v>
      </c>
      <c r="G35" s="42">
        <f>IF(F35&gt;0,(F35*100/(E35-J35)),0)</f>
        <v>88.23529411764706</v>
      </c>
      <c r="H35" s="41">
        <f>H34</f>
        <v>2</v>
      </c>
      <c r="I35" s="43">
        <f>IF(H35&gt;0,(H35*100/(E35-J35)),0)</f>
        <v>11.764705882352942</v>
      </c>
      <c r="J35" s="44">
        <f>J34</f>
        <v>1</v>
      </c>
      <c r="K35" s="45">
        <f>IF(J35&gt;0,(J35*100/E35),0)</f>
        <v>5.555555555555555</v>
      </c>
      <c r="L35" s="40">
        <f>L34</f>
        <v>35</v>
      </c>
      <c r="M35" s="41">
        <f>M34</f>
        <v>16</v>
      </c>
      <c r="N35" s="42">
        <f>IF(M35&gt;0,(M35*100/(L35-U35)),0)</f>
        <v>47.05882352941177</v>
      </c>
      <c r="O35" s="41">
        <f>O34</f>
        <v>6</v>
      </c>
      <c r="P35" s="41">
        <f>P34</f>
        <v>12</v>
      </c>
      <c r="Q35" s="41">
        <f>Q34</f>
        <v>18</v>
      </c>
      <c r="R35" s="46">
        <f>IF(O35&gt;0,(O35*100/(L35-U35)),0)</f>
        <v>17.647058823529413</v>
      </c>
      <c r="S35" s="46">
        <f>IF(P35&gt;0,(P35*100/(L35-U35)),0)</f>
        <v>35.294117647058826</v>
      </c>
      <c r="T35" s="43">
        <f>IF(Q35&gt;0,(Q35*100/(L35-U35)),0)</f>
        <v>52.94117647058823</v>
      </c>
      <c r="U35" s="44">
        <f>U34</f>
        <v>1</v>
      </c>
      <c r="V35" s="45">
        <f>IF(U35&gt;0,(U35*100/L35),0)</f>
        <v>2.857142857142857</v>
      </c>
    </row>
    <row r="36" spans="1:24" ht="14.25">
      <c r="A36" s="68" t="s">
        <v>27</v>
      </c>
      <c r="B36" s="68"/>
      <c r="C36" s="68"/>
      <c r="D36" s="68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30"/>
      <c r="V36" s="50"/>
      <c r="W36" s="30"/>
      <c r="X36" s="30"/>
    </row>
    <row r="37" spans="1:24" ht="14.25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30"/>
      <c r="V37" s="50"/>
      <c r="W37" s="30"/>
      <c r="X37" s="30"/>
    </row>
    <row r="38" spans="1:24" ht="14.25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30"/>
      <c r="V38" s="50"/>
      <c r="W38" s="30"/>
      <c r="X38" s="30"/>
    </row>
    <row r="39" spans="1:24" ht="14.25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30"/>
      <c r="V39" s="50"/>
      <c r="W39" s="30"/>
      <c r="X39" s="30"/>
    </row>
    <row r="40" spans="1:24" ht="14.25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30"/>
      <c r="V40" s="50"/>
      <c r="W40" s="30"/>
      <c r="X40" s="30"/>
    </row>
    <row r="41" spans="1:24" s="21" customFormat="1" ht="14.25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 ht="14.25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30"/>
      <c r="V42" s="50"/>
      <c r="W42" s="30"/>
      <c r="X42" s="30"/>
    </row>
    <row r="43" spans="1:24" ht="14.25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30"/>
      <c r="V43" s="50"/>
      <c r="W43" s="30"/>
      <c r="X43" s="30"/>
    </row>
    <row r="44" spans="1:24" ht="14.25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30"/>
      <c r="V44" s="50"/>
      <c r="W44" s="30"/>
      <c r="X44" s="30"/>
    </row>
    <row r="45" spans="1:24" ht="14.25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30"/>
      <c r="V45" s="50"/>
      <c r="W45" s="30"/>
      <c r="X45" s="30"/>
    </row>
    <row r="46" spans="1:24" ht="14.25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30"/>
      <c r="V46" s="50"/>
      <c r="W46" s="30"/>
      <c r="X46" s="30"/>
    </row>
    <row r="47" spans="1:24" s="21" customFormat="1" ht="14.25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 ht="14.25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30"/>
      <c r="V48" s="50"/>
      <c r="W48" s="30"/>
      <c r="X48" s="30"/>
    </row>
    <row r="49" spans="1:24" ht="14.25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30"/>
      <c r="V49" s="50"/>
      <c r="W49" s="30"/>
      <c r="X49" s="30"/>
    </row>
    <row r="50" spans="1:24" ht="14.25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30"/>
      <c r="V50" s="50"/>
      <c r="W50" s="30"/>
      <c r="X50" s="30"/>
    </row>
    <row r="51" spans="1:24" ht="14.25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30"/>
      <c r="V51" s="50"/>
      <c r="W51" s="30"/>
      <c r="X51" s="30"/>
    </row>
    <row r="52" spans="1:24" ht="14.25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30"/>
      <c r="V52" s="50"/>
      <c r="W52" s="30"/>
      <c r="X52" s="30"/>
    </row>
    <row r="53" spans="1:24" ht="14.25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30"/>
      <c r="V53" s="50"/>
      <c r="W53" s="30"/>
      <c r="X53" s="30"/>
    </row>
    <row r="54" spans="1:24" ht="14.25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30"/>
      <c r="V54" s="50"/>
      <c r="W54" s="30"/>
      <c r="X54" s="30"/>
    </row>
    <row r="55" spans="1:24" s="21" customFormat="1" ht="14.25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 ht="14.25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30"/>
      <c r="V56" s="50"/>
      <c r="W56" s="30"/>
      <c r="X56" s="30"/>
    </row>
    <row r="57" spans="1:24" ht="14.25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30"/>
      <c r="V57" s="50"/>
      <c r="W57" s="30"/>
      <c r="X57" s="30"/>
    </row>
    <row r="58" spans="1:24" ht="14.25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30"/>
      <c r="V58" s="50"/>
      <c r="W58" s="30"/>
      <c r="X58" s="30"/>
    </row>
    <row r="59" spans="1:24" ht="14.25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30"/>
      <c r="V59" s="50"/>
      <c r="W59" s="30"/>
      <c r="X59" s="30"/>
    </row>
    <row r="60" spans="1:24" ht="14.25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30"/>
      <c r="V60" s="50"/>
      <c r="W60" s="30"/>
      <c r="X60" s="30"/>
    </row>
    <row r="61" spans="1:24" ht="14.25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30"/>
      <c r="V61" s="50"/>
      <c r="W61" s="30"/>
      <c r="X61" s="30"/>
    </row>
    <row r="62" spans="1:24" s="21" customFormat="1" ht="14.25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 ht="14.25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30"/>
      <c r="V63" s="50"/>
      <c r="W63" s="30"/>
      <c r="X63" s="30"/>
    </row>
    <row r="64" spans="1:24" ht="14.25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30"/>
      <c r="V64" s="50"/>
      <c r="W64" s="30"/>
      <c r="X64" s="30"/>
    </row>
    <row r="65" spans="1:24" ht="14.25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30"/>
      <c r="V65" s="50"/>
      <c r="W65" s="30"/>
      <c r="X65" s="30"/>
    </row>
    <row r="66" spans="1:24" ht="14.25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30"/>
      <c r="V66" s="50"/>
      <c r="W66" s="30"/>
      <c r="X66" s="30"/>
    </row>
    <row r="67" spans="1:24" ht="14.25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30"/>
      <c r="V67" s="50"/>
      <c r="W67" s="30"/>
      <c r="X67" s="30"/>
    </row>
    <row r="68" spans="1:24" s="21" customFormat="1" ht="14.25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 ht="14.25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30"/>
      <c r="V69" s="50"/>
      <c r="W69" s="30"/>
      <c r="X69" s="30"/>
    </row>
    <row r="70" spans="1:24" ht="14.25">
      <c r="A70" s="30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30"/>
      <c r="V70" s="50"/>
      <c r="W70" s="30"/>
      <c r="X70" s="30"/>
    </row>
    <row r="71" spans="1:24" ht="14.25">
      <c r="A71" s="30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30"/>
      <c r="V71" s="50"/>
      <c r="W71" s="30"/>
      <c r="X71" s="30"/>
    </row>
    <row r="72" spans="1:24" s="21" customFormat="1" ht="14.25">
      <c r="A72" s="30"/>
      <c r="B72" s="30"/>
      <c r="C72" s="30"/>
      <c r="D72" s="30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 ht="14.25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 ht="14.25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 ht="14.25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30"/>
      <c r="V75" s="50"/>
      <c r="W75" s="30"/>
      <c r="X75" s="30"/>
    </row>
    <row r="76" spans="1:24" s="21" customFormat="1" ht="14.25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 ht="14.25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 ht="14.25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30"/>
      <c r="V78" s="50"/>
      <c r="W78" s="30"/>
      <c r="X78" s="30"/>
    </row>
    <row r="79" spans="1:24" ht="14.25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30"/>
      <c r="V79" s="50"/>
      <c r="W79" s="30"/>
      <c r="X79" s="30"/>
    </row>
    <row r="80" spans="1:20" ht="14.25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 ht="14.25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 ht="14.25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 ht="14.25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 ht="14.25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 ht="14.25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 ht="14.25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 ht="14.25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 ht="14.25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 ht="14.25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h.kochowicz</cp:lastModifiedBy>
  <cp:lastPrinted>2021-02-08T15:30:44Z</cp:lastPrinted>
  <dcterms:created xsi:type="dcterms:W3CDTF">2013-07-10T14:21:46Z</dcterms:created>
  <dcterms:modified xsi:type="dcterms:W3CDTF">2022-08-11T08:32:02Z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