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9320" windowHeight="10545" activeTab="0"/>
  </bookViews>
  <sheets>
    <sheet name="0001XXXX" sheetId="1" r:id="rId1"/>
  </sheets>
  <definedNames/>
  <calcPr calcId="124519"/>
</workbook>
</file>

<file path=xl/sharedStrings.xml><?xml version="1.0" encoding="utf-8"?>
<sst xmlns="http://schemas.openxmlformats.org/spreadsheetml/2006/main" count="51" uniqueCount="32">
  <si>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</si>
  <si>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</si>
  <si>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</si>
  <si>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</si>
  <si>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</si>
  <si>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</si>
  <si>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</si>
  <si>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</si>
  <si>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</si>
  <si>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</si>
  <si>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</si>
  <si>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</si>
  <si>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</si>
  <si>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</si>
  <si>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</si>
  <si>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</si>
  <si>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</si>
  <si>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% OGÓŁEM</t>
  </si>
  <si>
    <t>% PLAC</t>
  </si>
  <si>
    <t>% MIASTO</t>
  </si>
  <si>
    <t>Włocławek</t>
  </si>
  <si>
    <t>OSK: 00200408</t>
  </si>
  <si>
    <t>Justyna Kuchcińska</t>
  </si>
  <si>
    <t>OPRACOWANIE: PAWEŁ SZLĄGIEWICZ SP LIPNO</t>
  </si>
  <si>
    <t>87 - 603 Wielgie, ul. Ogrodowa 27</t>
  </si>
  <si>
    <t>KAT. AM</t>
  </si>
  <si>
    <t>KAT. A1</t>
  </si>
  <si>
    <t>KAT. A2</t>
  </si>
  <si>
    <t>KAT.A</t>
  </si>
  <si>
    <t>KAT.B</t>
  </si>
  <si>
    <t xml:space="preserve">Ośrodek Szkolenia Kierowców EKSPERT TECHEKSPERT Justyna Kuchcińska </t>
  </si>
  <si>
    <t>KAT. B+E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</si>
</sst>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90" zoomScaleNormal="90" workbookViewId="0" topLeftCell="A1">
      <selection activeCell="U12" sqref="U12"/>
    </sheetView>
  </sheetViews>
  <sheetFormatPr defaultColWidth="8.796875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/>
      <c r="V1" s="69"/>
    </row>
    <row r="2" spans="1:22" s="1" customFormat="1" ht="18.75">
      <c r="A2" s="67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" customFormat="1" ht="18" customHeight="1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</row>
    <row r="4" spans="1:22" s="1" customFormat="1" ht="18" customHeight="1">
      <c r="A4" s="70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1" customFormat="1" ht="18" customHeight="1">
      <c r="A5" s="85" t="s">
        <v>24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66"/>
      <c r="X5" s="66"/>
      <c r="Y5" s="66"/>
      <c r="Z5" s="66"/>
      <c r="AA5" s="66"/>
      <c r="AB5" s="66"/>
      <c r="AC5" s="66"/>
    </row>
    <row r="6" spans="2:24" s="118" customFormat="1" ht="16.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2" ht="14.25">
      <c r="A7" s="83" t="s">
        <v>1</v>
      </c>
      <c r="B7" s="83"/>
      <c r="C7" s="89" t="s">
        <v>2</v>
      </c>
      <c r="D7" s="90"/>
      <c r="E7" s="95" t="s">
        <v>3</v>
      </c>
      <c r="F7" s="96"/>
      <c r="G7" s="96"/>
      <c r="H7" s="96"/>
      <c r="I7" s="96"/>
      <c r="J7" s="96"/>
      <c r="K7" s="97"/>
      <c r="L7" s="105" t="s">
        <v>4</v>
      </c>
      <c r="M7" s="106"/>
      <c r="N7" s="106"/>
      <c r="O7" s="106"/>
      <c r="P7" s="106"/>
      <c r="Q7" s="106"/>
      <c r="R7" s="106"/>
      <c r="S7" s="106"/>
      <c r="T7" s="106"/>
      <c r="U7" s="107"/>
      <c r="V7" s="108"/>
    </row>
    <row r="8" spans="1:22" ht="14.25">
      <c r="A8" s="98" t="s">
        <v>5</v>
      </c>
      <c r="B8" s="98" t="s">
        <v>6</v>
      </c>
      <c r="C8" s="91"/>
      <c r="D8" s="92"/>
      <c r="E8" s="99" t="s">
        <v>7</v>
      </c>
      <c r="F8" s="84" t="s">
        <v>8</v>
      </c>
      <c r="G8" s="84"/>
      <c r="H8" s="115" t="s">
        <v>9</v>
      </c>
      <c r="I8" s="115"/>
      <c r="J8" s="116" t="s">
        <v>10</v>
      </c>
      <c r="K8" s="117"/>
      <c r="L8" s="99" t="s">
        <v>7</v>
      </c>
      <c r="M8" s="111" t="s">
        <v>8</v>
      </c>
      <c r="N8" s="112"/>
      <c r="O8" s="101" t="s">
        <v>9</v>
      </c>
      <c r="P8" s="102"/>
      <c r="Q8" s="102"/>
      <c r="R8" s="102"/>
      <c r="S8" s="103"/>
      <c r="T8" s="104"/>
      <c r="U8" s="122" t="s">
        <v>10</v>
      </c>
      <c r="V8" s="123"/>
    </row>
    <row r="9" spans="1:22" ht="14.25">
      <c r="A9" s="98"/>
      <c r="B9" s="98"/>
      <c r="C9" s="91"/>
      <c r="D9" s="92"/>
      <c r="E9" s="99"/>
      <c r="F9" s="75" t="s">
        <v>11</v>
      </c>
      <c r="G9" s="73" t="s">
        <v>12</v>
      </c>
      <c r="H9" s="75" t="s">
        <v>11</v>
      </c>
      <c r="I9" s="77" t="s">
        <v>12</v>
      </c>
      <c r="J9" s="79" t="s">
        <v>7</v>
      </c>
      <c r="K9" s="81" t="s">
        <v>12</v>
      </c>
      <c r="L9" s="99"/>
      <c r="M9" s="75" t="s">
        <v>11</v>
      </c>
      <c r="N9" s="73" t="s">
        <v>12</v>
      </c>
      <c r="O9" s="83" t="s">
        <v>11</v>
      </c>
      <c r="P9" s="83"/>
      <c r="Q9" s="83"/>
      <c r="R9" s="77" t="s">
        <v>18</v>
      </c>
      <c r="S9" s="109" t="s">
        <v>19</v>
      </c>
      <c r="T9" s="71" t="s">
        <v>17</v>
      </c>
      <c r="U9" s="79" t="s">
        <v>7</v>
      </c>
      <c r="V9" s="120" t="s">
        <v>12</v>
      </c>
    </row>
    <row r="10" spans="1:22" ht="15.75" thickBot="1">
      <c r="A10" s="98"/>
      <c r="B10" s="98"/>
      <c r="C10" s="93"/>
      <c r="D10" s="94"/>
      <c r="E10" s="100"/>
      <c r="F10" s="76"/>
      <c r="G10" s="74"/>
      <c r="H10" s="76"/>
      <c r="I10" s="78"/>
      <c r="J10" s="80"/>
      <c r="K10" s="82"/>
      <c r="L10" s="100"/>
      <c r="M10" s="76"/>
      <c r="N10" s="74"/>
      <c r="O10" s="4" t="s">
        <v>13</v>
      </c>
      <c r="P10" s="5" t="s">
        <v>14</v>
      </c>
      <c r="Q10" s="5" t="s">
        <v>15</v>
      </c>
      <c r="R10" s="78"/>
      <c r="S10" s="110"/>
      <c r="T10" s="72"/>
      <c r="U10" s="80"/>
      <c r="V10" s="121"/>
    </row>
    <row r="11" spans="1:22" ht="15.75" thickBo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68"/>
      <c r="V11" s="68"/>
    </row>
    <row r="12" spans="1:22" s="15" customFormat="1" ht="14.25" customHeight="1" thickBot="1">
      <c r="A12" s="6">
        <v>43647</v>
      </c>
      <c r="B12" s="6">
        <v>43830</v>
      </c>
      <c r="C12" s="6" t="s">
        <v>20</v>
      </c>
      <c r="D12" s="7" t="s">
        <v>25</v>
      </c>
      <c r="E12" s="8">
        <v>8</v>
      </c>
      <c r="F12" s="9">
        <v>4</v>
      </c>
      <c r="G12" s="10">
        <f>IF(F12&gt;0,(F12*100/(E12-J12)),0)</f>
        <v>50</v>
      </c>
      <c r="H12" s="9">
        <v>4</v>
      </c>
      <c r="I12" s="11">
        <f>IF(H12&gt;0,(H12*100/(E12-J12)),0)</f>
        <v>50</v>
      </c>
      <c r="J12" s="12">
        <v>0</v>
      </c>
      <c r="K12" s="13">
        <f>IF(J12&gt;0,(J12*100/(E12)),0)</f>
        <v>0</v>
      </c>
      <c r="L12" s="8">
        <v>7</v>
      </c>
      <c r="M12" s="9">
        <v>6</v>
      </c>
      <c r="N12" s="10">
        <f aca="true" t="shared" si="0" ref="N12:N33">IF(M12&gt;0,(M12*100/(L12-U12)),0)</f>
        <v>85.71428571428571</v>
      </c>
      <c r="O12" s="9">
        <v>0</v>
      </c>
      <c r="P12" s="9">
        <v>1</v>
      </c>
      <c r="Q12" s="9">
        <v>1</v>
      </c>
      <c r="R12" s="65">
        <f>IF(O12&gt;0,(O12*100/(L12-U12)),0)</f>
        <v>0</v>
      </c>
      <c r="S12" s="65">
        <f>IF(P12&gt;0,(P12*100/(L12-U12)),0)</f>
        <v>14.285714285714286</v>
      </c>
      <c r="T12" s="11">
        <f aca="true" t="shared" si="1" ref="T12:T33">IF(Q12&gt;0,(Q12*100/(L12-U12)),0)</f>
        <v>14.285714285714286</v>
      </c>
      <c r="U12" s="14">
        <v>0</v>
      </c>
      <c r="V12" s="13">
        <f>IF(U12&gt;0,(U12*100/(L12)),0)</f>
        <v>0</v>
      </c>
    </row>
    <row r="13" spans="1:22" s="15" customFormat="1" ht="14.25" customHeight="1" thickBot="1">
      <c r="A13" s="6">
        <v>43647</v>
      </c>
      <c r="B13" s="6">
        <v>43830</v>
      </c>
      <c r="C13" s="6" t="s">
        <v>20</v>
      </c>
      <c r="D13" s="7" t="s">
        <v>26</v>
      </c>
      <c r="E13" s="16">
        <v>0</v>
      </c>
      <c r="F13" s="17">
        <v>0</v>
      </c>
      <c r="G13" s="18">
        <f aca="true" t="shared" si="2" ref="G13:G33">IF(F13&gt;0,(F13*100/(E13-J13)),0)</f>
        <v>0</v>
      </c>
      <c r="H13" s="17">
        <v>0</v>
      </c>
      <c r="I13" s="19">
        <f aca="true" t="shared" si="3" ref="I13:I33">IF(H13&gt;0,(H13*100/(E13-J13)),0)</f>
        <v>0</v>
      </c>
      <c r="J13" s="20">
        <v>0</v>
      </c>
      <c r="K13" s="21">
        <f aca="true" t="shared" si="4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5" ref="R13:R33">IF(O13&gt;0,(O13*100/(L13-U13)),0)</f>
        <v>0</v>
      </c>
      <c r="S13" s="65">
        <f aca="true" t="shared" si="6" ref="S13:S33">IF(P13&gt;0,(P13*100/(L13-U13)),0)</f>
        <v>0</v>
      </c>
      <c r="T13" s="19">
        <f t="shared" si="1"/>
        <v>0</v>
      </c>
      <c r="U13" s="22">
        <v>0</v>
      </c>
      <c r="V13" s="21">
        <f aca="true" t="shared" si="7" ref="V13:V33">IF(U13&gt;0,(U13*100/(L13)),0)</f>
        <v>0</v>
      </c>
    </row>
    <row r="14" spans="1:22" s="15" customFormat="1" ht="14.25" customHeight="1" thickBot="1">
      <c r="A14" s="6">
        <v>43647</v>
      </c>
      <c r="B14" s="6">
        <v>43830</v>
      </c>
      <c r="C14" s="6" t="s">
        <v>20</v>
      </c>
      <c r="D14" s="7" t="s">
        <v>27</v>
      </c>
      <c r="E14" s="16">
        <v>0</v>
      </c>
      <c r="F14" s="17">
        <v>0</v>
      </c>
      <c r="G14" s="18">
        <f t="shared" si="2"/>
        <v>0</v>
      </c>
      <c r="H14" s="17">
        <v>0</v>
      </c>
      <c r="I14" s="19">
        <f t="shared" si="3"/>
        <v>0</v>
      </c>
      <c r="J14" s="20">
        <v>0</v>
      </c>
      <c r="K14" s="21">
        <f t="shared" si="4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5"/>
        <v>0</v>
      </c>
      <c r="S14" s="65">
        <f t="shared" si="6"/>
        <v>0</v>
      </c>
      <c r="T14" s="19">
        <f t="shared" si="1"/>
        <v>0</v>
      </c>
      <c r="U14" s="22">
        <v>0</v>
      </c>
      <c r="V14" s="21">
        <f t="shared" si="7"/>
        <v>0</v>
      </c>
    </row>
    <row r="15" spans="1:24" ht="15.75" thickBot="1">
      <c r="A15" s="6">
        <v>43647</v>
      </c>
      <c r="B15" s="6">
        <v>43830</v>
      </c>
      <c r="C15" s="6" t="s">
        <v>20</v>
      </c>
      <c r="D15" s="7" t="s">
        <v>28</v>
      </c>
      <c r="E15" s="16">
        <v>0</v>
      </c>
      <c r="F15" s="17">
        <v>0</v>
      </c>
      <c r="G15" s="18">
        <f t="shared" si="2"/>
        <v>0</v>
      </c>
      <c r="H15" s="17">
        <v>0</v>
      </c>
      <c r="I15" s="19">
        <f t="shared" si="3"/>
        <v>0</v>
      </c>
      <c r="J15" s="20">
        <v>0</v>
      </c>
      <c r="K15" s="21">
        <f t="shared" si="4"/>
        <v>0</v>
      </c>
      <c r="L15" s="16">
        <v>5</v>
      </c>
      <c r="M15" s="17">
        <v>3</v>
      </c>
      <c r="N15" s="18">
        <f t="shared" si="0"/>
        <v>75</v>
      </c>
      <c r="O15" s="17">
        <v>1</v>
      </c>
      <c r="P15" s="17">
        <v>0</v>
      </c>
      <c r="Q15" s="9">
        <v>1</v>
      </c>
      <c r="R15" s="65">
        <f t="shared" si="5"/>
        <v>25</v>
      </c>
      <c r="S15" s="65">
        <f t="shared" si="6"/>
        <v>0</v>
      </c>
      <c r="T15" s="19">
        <f t="shared" si="1"/>
        <v>25</v>
      </c>
      <c r="U15" s="22">
        <v>1</v>
      </c>
      <c r="V15" s="21">
        <f t="shared" si="7"/>
        <v>20</v>
      </c>
      <c r="W15" s="25"/>
      <c r="X15" s="25"/>
    </row>
    <row r="16" spans="1:24" ht="15.75" thickBot="1">
      <c r="A16" s="6">
        <v>43647</v>
      </c>
      <c r="B16" s="6">
        <v>43830</v>
      </c>
      <c r="C16" s="6" t="s">
        <v>20</v>
      </c>
      <c r="D16" s="7" t="s">
        <v>29</v>
      </c>
      <c r="E16" s="16">
        <v>85</v>
      </c>
      <c r="F16" s="17">
        <v>42</v>
      </c>
      <c r="G16" s="18">
        <f t="shared" si="2"/>
        <v>50</v>
      </c>
      <c r="H16" s="17">
        <v>42</v>
      </c>
      <c r="I16" s="19">
        <f t="shared" si="3"/>
        <v>50</v>
      </c>
      <c r="J16" s="20">
        <v>1</v>
      </c>
      <c r="K16" s="21">
        <f t="shared" si="4"/>
        <v>1.1764705882352942</v>
      </c>
      <c r="L16" s="16">
        <v>144</v>
      </c>
      <c r="M16" s="17">
        <v>38</v>
      </c>
      <c r="N16" s="18">
        <f t="shared" si="0"/>
        <v>26.95035460992908</v>
      </c>
      <c r="O16" s="17">
        <v>37</v>
      </c>
      <c r="P16" s="17">
        <v>66</v>
      </c>
      <c r="Q16" s="9">
        <v>103</v>
      </c>
      <c r="R16" s="65">
        <f t="shared" si="5"/>
        <v>26.24113475177305</v>
      </c>
      <c r="S16" s="65">
        <f t="shared" si="6"/>
        <v>46.808510638297875</v>
      </c>
      <c r="T16" s="19">
        <f t="shared" si="1"/>
        <v>73.04964539007092</v>
      </c>
      <c r="U16" s="22">
        <v>3</v>
      </c>
      <c r="V16" s="21">
        <f>IF(U16&gt;0,(U16*100/(L16)),0)</f>
        <v>2.0833333333333335</v>
      </c>
      <c r="W16" s="25"/>
      <c r="X16" s="25"/>
    </row>
    <row r="17" spans="1:24" ht="15.75" thickBot="1">
      <c r="A17" s="6">
        <v>43647</v>
      </c>
      <c r="B17" s="6">
        <v>43830</v>
      </c>
      <c r="C17" s="6" t="s">
        <v>20</v>
      </c>
      <c r="D17" s="7" t="s">
        <v>31</v>
      </c>
      <c r="E17" s="16">
        <v>0</v>
      </c>
      <c r="F17" s="17">
        <v>0</v>
      </c>
      <c r="G17" s="18">
        <f t="shared" si="2"/>
        <v>0</v>
      </c>
      <c r="H17" s="17">
        <v>0</v>
      </c>
      <c r="I17" s="19">
        <f t="shared" si="3"/>
        <v>0</v>
      </c>
      <c r="J17" s="20">
        <v>0</v>
      </c>
      <c r="K17" s="21">
        <f t="shared" si="4"/>
        <v>0</v>
      </c>
      <c r="L17" s="16">
        <v>1</v>
      </c>
      <c r="M17" s="17">
        <v>1</v>
      </c>
      <c r="N17" s="18">
        <f t="shared" si="0"/>
        <v>100</v>
      </c>
      <c r="O17" s="17">
        <v>0</v>
      </c>
      <c r="P17" s="17">
        <v>0</v>
      </c>
      <c r="Q17" s="9">
        <v>0</v>
      </c>
      <c r="R17" s="65">
        <f t="shared" si="5"/>
        <v>0</v>
      </c>
      <c r="S17" s="65">
        <f t="shared" si="6"/>
        <v>0</v>
      </c>
      <c r="T17" s="19">
        <f t="shared" si="1"/>
        <v>0</v>
      </c>
      <c r="U17" s="22">
        <v>0</v>
      </c>
      <c r="V17" s="21">
        <f t="shared" si="7"/>
        <v>0</v>
      </c>
      <c r="W17" s="25"/>
      <c r="X17" s="25"/>
    </row>
    <row r="18" spans="1:24" ht="15.75" thickBot="1">
      <c r="A18" s="6"/>
      <c r="B18" s="6"/>
      <c r="C18" s="6"/>
      <c r="D18" s="7"/>
      <c r="E18" s="16">
        <v>0</v>
      </c>
      <c r="F18" s="17">
        <v>0</v>
      </c>
      <c r="G18" s="18">
        <f t="shared" si="2"/>
        <v>0</v>
      </c>
      <c r="H18" s="17">
        <v>0</v>
      </c>
      <c r="I18" s="19">
        <f t="shared" si="3"/>
        <v>0</v>
      </c>
      <c r="J18" s="20">
        <v>0</v>
      </c>
      <c r="K18" s="21">
        <f t="shared" si="4"/>
        <v>0</v>
      </c>
      <c r="L18" s="16">
        <v>1</v>
      </c>
      <c r="M18" s="17">
        <v>0</v>
      </c>
      <c r="N18" s="18">
        <f t="shared" si="0"/>
        <v>0</v>
      </c>
      <c r="O18" s="17">
        <v>1</v>
      </c>
      <c r="P18" s="17">
        <v>0</v>
      </c>
      <c r="Q18" s="9">
        <v>0</v>
      </c>
      <c r="R18" s="65">
        <f t="shared" si="5"/>
        <v>100</v>
      </c>
      <c r="S18" s="65">
        <f t="shared" si="6"/>
        <v>0</v>
      </c>
      <c r="T18" s="19">
        <f t="shared" si="1"/>
        <v>0</v>
      </c>
      <c r="U18" s="22">
        <v>0</v>
      </c>
      <c r="V18" s="21">
        <f t="shared" si="7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2"/>
        <v>0</v>
      </c>
      <c r="H19" s="17">
        <v>0</v>
      </c>
      <c r="I19" s="19">
        <f t="shared" si="3"/>
        <v>0</v>
      </c>
      <c r="J19" s="20">
        <v>0</v>
      </c>
      <c r="K19" s="21">
        <f t="shared" si="4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5"/>
        <v>0</v>
      </c>
      <c r="S19" s="65">
        <f t="shared" si="6"/>
        <v>0</v>
      </c>
      <c r="T19" s="19">
        <f t="shared" si="1"/>
        <v>0</v>
      </c>
      <c r="U19" s="22">
        <v>0</v>
      </c>
      <c r="V19" s="21">
        <f t="shared" si="7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2"/>
        <v>0</v>
      </c>
      <c r="H20" s="17">
        <v>0</v>
      </c>
      <c r="I20" s="19">
        <f t="shared" si="3"/>
        <v>0</v>
      </c>
      <c r="J20" s="20">
        <v>0</v>
      </c>
      <c r="K20" s="21">
        <f t="shared" si="4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5"/>
        <v>0</v>
      </c>
      <c r="S20" s="65">
        <f t="shared" si="6"/>
        <v>0</v>
      </c>
      <c r="T20" s="19">
        <f t="shared" si="1"/>
        <v>0</v>
      </c>
      <c r="U20" s="22">
        <v>0</v>
      </c>
      <c r="V20" s="21">
        <f t="shared" si="7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2"/>
        <v>0</v>
      </c>
      <c r="H21" s="17">
        <v>0</v>
      </c>
      <c r="I21" s="19">
        <f t="shared" si="3"/>
        <v>0</v>
      </c>
      <c r="J21" s="20">
        <v>0</v>
      </c>
      <c r="K21" s="21">
        <f t="shared" si="4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5"/>
        <v>0</v>
      </c>
      <c r="S21" s="65">
        <f t="shared" si="6"/>
        <v>0</v>
      </c>
      <c r="T21" s="19">
        <f t="shared" si="1"/>
        <v>0</v>
      </c>
      <c r="U21" s="22">
        <v>0</v>
      </c>
      <c r="V21" s="21">
        <f t="shared" si="7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2"/>
        <v>0</v>
      </c>
      <c r="H22" s="17">
        <v>0</v>
      </c>
      <c r="I22" s="19">
        <f t="shared" si="3"/>
        <v>0</v>
      </c>
      <c r="J22" s="20">
        <v>0</v>
      </c>
      <c r="K22" s="21">
        <f t="shared" si="4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5"/>
        <v>0</v>
      </c>
      <c r="S22" s="65">
        <f t="shared" si="6"/>
        <v>0</v>
      </c>
      <c r="T22" s="19">
        <f t="shared" si="1"/>
        <v>0</v>
      </c>
      <c r="U22" s="22">
        <v>0</v>
      </c>
      <c r="V22" s="21">
        <f t="shared" si="7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2"/>
        <v>0</v>
      </c>
      <c r="H23" s="17">
        <v>0</v>
      </c>
      <c r="I23" s="19">
        <f t="shared" si="3"/>
        <v>0</v>
      </c>
      <c r="J23" s="20">
        <v>0</v>
      </c>
      <c r="K23" s="21">
        <f t="shared" si="4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5"/>
        <v>0</v>
      </c>
      <c r="S23" s="65">
        <f t="shared" si="6"/>
        <v>0</v>
      </c>
      <c r="T23" s="19">
        <f t="shared" si="1"/>
        <v>0</v>
      </c>
      <c r="U23" s="22">
        <v>0</v>
      </c>
      <c r="V23" s="21">
        <f t="shared" si="7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2"/>
        <v>0</v>
      </c>
      <c r="H24" s="17">
        <v>0</v>
      </c>
      <c r="I24" s="19">
        <f t="shared" si="3"/>
        <v>0</v>
      </c>
      <c r="J24" s="20">
        <v>0</v>
      </c>
      <c r="K24" s="21">
        <f t="shared" si="4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5"/>
        <v>0</v>
      </c>
      <c r="S24" s="65">
        <f t="shared" si="6"/>
        <v>0</v>
      </c>
      <c r="T24" s="19">
        <f t="shared" si="1"/>
        <v>0</v>
      </c>
      <c r="U24" s="22">
        <v>0</v>
      </c>
      <c r="V24" s="21">
        <f t="shared" si="7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2"/>
        <v>0</v>
      </c>
      <c r="H25" s="17">
        <v>0</v>
      </c>
      <c r="I25" s="19">
        <f t="shared" si="3"/>
        <v>0</v>
      </c>
      <c r="J25" s="20">
        <v>0</v>
      </c>
      <c r="K25" s="21">
        <f t="shared" si="4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5"/>
        <v>0</v>
      </c>
      <c r="S25" s="65">
        <f t="shared" si="6"/>
        <v>0</v>
      </c>
      <c r="T25" s="19">
        <f t="shared" si="1"/>
        <v>0</v>
      </c>
      <c r="U25" s="22">
        <v>0</v>
      </c>
      <c r="V25" s="21">
        <f t="shared" si="7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2"/>
        <v>0</v>
      </c>
      <c r="H26" s="17">
        <v>0</v>
      </c>
      <c r="I26" s="19">
        <f t="shared" si="3"/>
        <v>0</v>
      </c>
      <c r="J26" s="20">
        <v>0</v>
      </c>
      <c r="K26" s="21">
        <f t="shared" si="4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5"/>
        <v>0</v>
      </c>
      <c r="S26" s="65">
        <f t="shared" si="6"/>
        <v>0</v>
      </c>
      <c r="T26" s="19">
        <f t="shared" si="1"/>
        <v>0</v>
      </c>
      <c r="U26" s="22">
        <v>0</v>
      </c>
      <c r="V26" s="21">
        <f t="shared" si="7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2"/>
        <v>0</v>
      </c>
      <c r="H27" s="17">
        <v>0</v>
      </c>
      <c r="I27" s="19">
        <f t="shared" si="3"/>
        <v>0</v>
      </c>
      <c r="J27" s="20">
        <v>0</v>
      </c>
      <c r="K27" s="21">
        <f t="shared" si="4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5"/>
        <v>0</v>
      </c>
      <c r="S27" s="65">
        <f t="shared" si="6"/>
        <v>0</v>
      </c>
      <c r="T27" s="19">
        <f t="shared" si="1"/>
        <v>0</v>
      </c>
      <c r="U27" s="22">
        <v>0</v>
      </c>
      <c r="V27" s="21">
        <f t="shared" si="7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2"/>
        <v>0</v>
      </c>
      <c r="H28" s="17">
        <v>0</v>
      </c>
      <c r="I28" s="19">
        <f t="shared" si="3"/>
        <v>0</v>
      </c>
      <c r="J28" s="20">
        <v>0</v>
      </c>
      <c r="K28" s="21">
        <f t="shared" si="4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5"/>
        <v>0</v>
      </c>
      <c r="S28" s="65">
        <f t="shared" si="6"/>
        <v>0</v>
      </c>
      <c r="T28" s="19">
        <f t="shared" si="1"/>
        <v>0</v>
      </c>
      <c r="U28" s="22">
        <v>0</v>
      </c>
      <c r="V28" s="21">
        <f t="shared" si="7"/>
        <v>0</v>
      </c>
      <c r="W28" s="25"/>
      <c r="X28" s="25"/>
    </row>
    <row r="29" spans="1:24" ht="15.75" thickBot="1">
      <c r="A29" s="23"/>
      <c r="B29" s="23"/>
      <c r="C29" s="23"/>
      <c r="D29" s="24"/>
      <c r="E29" s="16">
        <v>0</v>
      </c>
      <c r="F29" s="17">
        <v>0</v>
      </c>
      <c r="G29" s="18">
        <f t="shared" si="2"/>
        <v>0</v>
      </c>
      <c r="H29" s="17">
        <v>0</v>
      </c>
      <c r="I29" s="19">
        <f t="shared" si="3"/>
        <v>0</v>
      </c>
      <c r="J29" s="20">
        <v>0</v>
      </c>
      <c r="K29" s="21">
        <f t="shared" si="4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5"/>
        <v>0</v>
      </c>
      <c r="S29" s="65">
        <f t="shared" si="6"/>
        <v>0</v>
      </c>
      <c r="T29" s="19">
        <f t="shared" si="1"/>
        <v>0</v>
      </c>
      <c r="U29" s="22">
        <v>0</v>
      </c>
      <c r="V29" s="21">
        <f t="shared" si="7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2"/>
        <v>0</v>
      </c>
      <c r="H30" s="17">
        <v>0</v>
      </c>
      <c r="I30" s="19">
        <f t="shared" si="3"/>
        <v>0</v>
      </c>
      <c r="J30" s="20">
        <v>0</v>
      </c>
      <c r="K30" s="21">
        <f t="shared" si="4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5"/>
        <v>0</v>
      </c>
      <c r="S30" s="65">
        <f t="shared" si="6"/>
        <v>0</v>
      </c>
      <c r="T30" s="19">
        <f t="shared" si="1"/>
        <v>0</v>
      </c>
      <c r="U30" s="22">
        <v>0</v>
      </c>
      <c r="V30" s="21">
        <f t="shared" si="7"/>
        <v>0</v>
      </c>
      <c r="W30" s="25"/>
      <c r="X30" s="25"/>
    </row>
    <row r="31" spans="1:24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2"/>
        <v>0</v>
      </c>
      <c r="H31" s="17">
        <v>0</v>
      </c>
      <c r="I31" s="19">
        <f t="shared" si="3"/>
        <v>0</v>
      </c>
      <c r="J31" s="20">
        <v>0</v>
      </c>
      <c r="K31" s="21">
        <f t="shared" si="4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5"/>
        <v>0</v>
      </c>
      <c r="S31" s="65">
        <f t="shared" si="6"/>
        <v>0</v>
      </c>
      <c r="T31" s="19">
        <f t="shared" si="1"/>
        <v>0</v>
      </c>
      <c r="U31" s="22">
        <v>0</v>
      </c>
      <c r="V31" s="21">
        <f t="shared" si="7"/>
        <v>0</v>
      </c>
      <c r="W31" s="25"/>
      <c r="X31" s="25"/>
    </row>
    <row r="32" spans="1:24" s="15" customFormat="1" ht="15.75" thickBot="1">
      <c r="A32" s="27"/>
      <c r="B32" s="23"/>
      <c r="C32" s="23"/>
      <c r="D32" s="24"/>
      <c r="E32" s="16">
        <v>0</v>
      </c>
      <c r="F32" s="17">
        <v>0</v>
      </c>
      <c r="G32" s="18">
        <f t="shared" si="2"/>
        <v>0</v>
      </c>
      <c r="H32" s="17">
        <v>0</v>
      </c>
      <c r="I32" s="19">
        <f t="shared" si="3"/>
        <v>0</v>
      </c>
      <c r="J32" s="20">
        <v>0</v>
      </c>
      <c r="K32" s="21">
        <f t="shared" si="4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5"/>
        <v>0</v>
      </c>
      <c r="S32" s="65">
        <f t="shared" si="6"/>
        <v>0</v>
      </c>
      <c r="T32" s="19">
        <f t="shared" si="1"/>
        <v>0</v>
      </c>
      <c r="U32" s="22">
        <v>0</v>
      </c>
      <c r="V32" s="21">
        <f t="shared" si="7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2"/>
        <v>0</v>
      </c>
      <c r="H33" s="17">
        <v>0</v>
      </c>
      <c r="I33" s="19">
        <f t="shared" si="3"/>
        <v>0</v>
      </c>
      <c r="J33" s="20">
        <v>0</v>
      </c>
      <c r="K33" s="21">
        <f t="shared" si="4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5"/>
        <v>0</v>
      </c>
      <c r="S33" s="65">
        <f t="shared" si="6"/>
        <v>0</v>
      </c>
      <c r="T33" s="19">
        <f t="shared" si="1"/>
        <v>0</v>
      </c>
      <c r="U33" s="22">
        <v>0</v>
      </c>
      <c r="V33" s="21">
        <f t="shared" si="7"/>
        <v>0</v>
      </c>
      <c r="W33" s="28"/>
      <c r="X33" s="28"/>
    </row>
    <row r="34" spans="1:24" s="35" customFormat="1" ht="14.25">
      <c r="A34" s="113" t="s">
        <v>15</v>
      </c>
      <c r="B34" s="113"/>
      <c r="C34" s="113"/>
      <c r="D34" s="113"/>
      <c r="E34" s="30">
        <f aca="true" t="shared" si="8" ref="E34:Q34">SUM(E12:E33)</f>
        <v>93</v>
      </c>
      <c r="F34" s="31">
        <f t="shared" si="8"/>
        <v>46</v>
      </c>
      <c r="G34" s="32">
        <f t="shared" si="8"/>
        <v>100</v>
      </c>
      <c r="H34" s="31">
        <f t="shared" si="8"/>
        <v>46</v>
      </c>
      <c r="I34" s="32">
        <f t="shared" si="8"/>
        <v>100</v>
      </c>
      <c r="J34" s="31">
        <f t="shared" si="8"/>
        <v>1</v>
      </c>
      <c r="K34" s="33">
        <f t="shared" si="8"/>
        <v>1.1764705882352942</v>
      </c>
      <c r="L34" s="30">
        <f t="shared" si="8"/>
        <v>158</v>
      </c>
      <c r="M34" s="31">
        <f t="shared" si="8"/>
        <v>48</v>
      </c>
      <c r="N34" s="32">
        <f t="shared" si="8"/>
        <v>287.6646403242148</v>
      </c>
      <c r="O34" s="31">
        <f t="shared" si="8"/>
        <v>39</v>
      </c>
      <c r="P34" s="31">
        <f t="shared" si="8"/>
        <v>67</v>
      </c>
      <c r="Q34" s="31">
        <f t="shared" si="8"/>
        <v>105</v>
      </c>
      <c r="R34" s="63">
        <f>SUM(R12:R33)</f>
        <v>151.24113475177305</v>
      </c>
      <c r="S34" s="63">
        <f>SUM(S12:S33)</f>
        <v>61.09422492401216</v>
      </c>
      <c r="T34" s="32">
        <f>SUM(T12:T33)</f>
        <v>112.33535967578521</v>
      </c>
      <c r="U34" s="31">
        <f>SUM(U12:U33)</f>
        <v>4</v>
      </c>
      <c r="V34" s="33">
        <f>SUM(V12:V33)</f>
        <v>22.083333333333332</v>
      </c>
      <c r="W34" s="34"/>
      <c r="X34" s="34"/>
    </row>
    <row r="35" spans="1:22" s="42" customFormat="1" ht="15.75" thickBot="1">
      <c r="A35" s="114" t="s">
        <v>16</v>
      </c>
      <c r="B35" s="114"/>
      <c r="C35" s="114"/>
      <c r="D35" s="114"/>
      <c r="E35" s="36">
        <f>SUM(E34)</f>
        <v>93</v>
      </c>
      <c r="F35" s="37">
        <f>F34</f>
        <v>46</v>
      </c>
      <c r="G35" s="38">
        <f>IF(F35&gt;0,(F35*100/(E35-J35)),0)</f>
        <v>50</v>
      </c>
      <c r="H35" s="37">
        <f>H34</f>
        <v>46</v>
      </c>
      <c r="I35" s="39">
        <f>IF(H35&gt;0,(H35*100/(E35-J35)),0)</f>
        <v>50</v>
      </c>
      <c r="J35" s="40">
        <f>J34</f>
        <v>1</v>
      </c>
      <c r="K35" s="41">
        <f>IF(J35&gt;0,(J35*100/E35),0)</f>
        <v>1.075268817204301</v>
      </c>
      <c r="L35" s="36">
        <f>L34</f>
        <v>158</v>
      </c>
      <c r="M35" s="37">
        <f>M34</f>
        <v>48</v>
      </c>
      <c r="N35" s="38">
        <f>IF(M35&gt;0,(M35*100/(L35-U35)),0)</f>
        <v>31.16883116883117</v>
      </c>
      <c r="O35" s="37">
        <f>O34</f>
        <v>39</v>
      </c>
      <c r="P35" s="37">
        <f>P34</f>
        <v>67</v>
      </c>
      <c r="Q35" s="37">
        <f>Q34</f>
        <v>105</v>
      </c>
      <c r="R35" s="64">
        <f>IF(O35&gt;0,(O35*100/(L35-U35)),0)</f>
        <v>25.324675324675326</v>
      </c>
      <c r="S35" s="64">
        <f>IF(P35&gt;0,(P35*100/(L35-U35)),0)</f>
        <v>43.506493506493506</v>
      </c>
      <c r="T35" s="39">
        <f>IF(Q35&gt;0,(Q35*100/(L35-U35)),0)</f>
        <v>68.18181818181819</v>
      </c>
      <c r="U35" s="40">
        <f>U34</f>
        <v>4</v>
      </c>
      <c r="V35" s="41">
        <f>IF(U35&gt;0,(U35*100/L35),0)</f>
        <v>2.5316455696202533</v>
      </c>
    </row>
    <row r="36" spans="1:24" ht="14.25">
      <c r="A36" s="87" t="s">
        <v>23</v>
      </c>
      <c r="B36" s="88"/>
      <c r="C36" s="88"/>
      <c r="D36" s="88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2020-02-06T10:14:55Z</cp:lastPrinted>
  <dcterms:created xsi:type="dcterms:W3CDTF">2013-07-10T14:21:46Z</dcterms:created>
  <dcterms:modified xsi:type="dcterms:W3CDTF">2020-02-06T10:18:19Z</dcterms:modified>
  <cp:category/>
  <cp:version/>
  <cp:contentType/>
  <cp:contentStatus/>
</cp:coreProperties>
</file>