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0545"/>
  </bookViews>
  <sheets>
    <sheet name="0001XXXX" sheetId="1" r:id="rId1"/>
  </sheets>
  <calcPr calcId="124519"/>
</workbook>
</file>

<file path=xl/calcChain.xml><?xml version="1.0" encoding="utf-8"?>
<calcChain xmlns="http://schemas.openxmlformats.org/spreadsheetml/2006/main">
  <c r="V16" i="1"/>
  <c r="V18"/>
  <c r="V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V21"/>
  <c r="T21"/>
  <c r="N21"/>
  <c r="K21"/>
  <c r="I21"/>
  <c r="G21"/>
  <c r="V20"/>
  <c r="T20"/>
  <c r="N20"/>
  <c r="K20"/>
  <c r="I20"/>
  <c r="G20"/>
  <c r="V19"/>
  <c r="T19"/>
  <c r="N19"/>
  <c r="K19"/>
  <c r="I19"/>
  <c r="G19"/>
  <c r="T18"/>
  <c r="N18"/>
  <c r="K18"/>
  <c r="I18"/>
  <c r="G18"/>
  <c r="V17"/>
  <c r="T17"/>
  <c r="N17"/>
  <c r="K17"/>
  <c r="I17"/>
  <c r="G17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<sst xmlns="http://schemas.openxmlformats.org/spreadsheetml/2006/main" count="53" uniqueCount="34">
  <si>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</si>
  <si>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</si>
  <si>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</si>
  <si>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</si>
  <si>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</si>
  <si>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</si>
  <si>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</si>
  <si>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</si>
  <si>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</si>
  <si>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</si>
  <si>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</si>
  <si>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</si>
  <si>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</si>
  <si>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</si>
  <si>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</si>
  <si>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</si>
  <si>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</si>
  <si>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% OGÓŁEM</t>
  </si>
  <si>
    <t>% PLAC</t>
  </si>
  <si>
    <t>% MIASTO</t>
  </si>
  <si>
    <t>Włocławek</t>
  </si>
  <si>
    <t>OSK: 00200408</t>
  </si>
  <si>
    <t>Justyna Kuchcińska</t>
  </si>
  <si>
    <t>OPRACOWANIE: PAWEŁ SZLĄGIEWICZ SP LIPNO</t>
  </si>
  <si>
    <t>87 - 603 Wielgie, ul. Ogrodowa 27</t>
  </si>
  <si>
    <t>KAT. AM</t>
  </si>
  <si>
    <t>KAT. A1</t>
  </si>
  <si>
    <t>KAT. A2</t>
  </si>
  <si>
    <t>KAT.A</t>
  </si>
  <si>
    <t>KAT.B</t>
  </si>
  <si>
    <t xml:space="preserve">Ośrodek Szkolenia Kierowców EKSPERT TECHEKSPERT Justyna Kuchcińska </t>
  </si>
  <si>
    <t>Łomża</t>
  </si>
  <si>
    <t>KAT. B</t>
  </si>
  <si>
    <t>KAT. B+E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</si>
</sst>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topLeftCell="B1" zoomScale="90" zoomScaleNormal="90" workbookViewId="0">
      <selection activeCell="T18" sqref="T18"/>
    </sheetView>
  </sheetViews>
  <sheetFormatPr defaultRowHeight="15"/>
  <cols>
    <col min="1" max="2" width="10.625" style="2" customWidth="1"/>
    <col min="3" max="3" width="8.75" style="2" customWidth="1"/>
    <col min="4" max="4" width="8.625" style="2" customWidth="1"/>
    <col min="5" max="6" width="8.25" style="2" customWidth="1"/>
    <col min="7" max="7" width="8.25" style="62" customWidth="1"/>
    <col min="8" max="8" width="8.25" style="2" customWidth="1"/>
    <col min="9" max="9" width="8.25" style="62" customWidth="1"/>
    <col min="10" max="10" width="8.25" style="2" customWidth="1"/>
    <col min="11" max="11" width="8.25" style="62" customWidth="1"/>
    <col min="12" max="12" width="8.25" style="61" customWidth="1"/>
    <col min="13" max="13" width="8.25" style="2" customWidth="1"/>
    <col min="14" max="14" width="8.25" style="62" customWidth="1"/>
    <col min="15" max="15" width="8.25" style="2" customWidth="1"/>
    <col min="16" max="17" width="8.25" style="61" customWidth="1"/>
    <col min="18" max="18" width="8.25" style="62" customWidth="1"/>
    <col min="19" max="19" width="10.25" style="2" customWidth="1"/>
    <col min="20" max="20" width="10.625" style="62" customWidth="1"/>
    <col min="21" max="21" width="9" style="2"/>
    <col min="22" max="22" width="9" style="3"/>
    <col min="23" max="16384" width="9" style="2"/>
  </cols>
  <sheetData>
    <row r="1" spans="1:29" s="1" customFormat="1" ht="18.7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9"/>
      <c r="V1" s="69"/>
    </row>
    <row r="2" spans="1:29" s="1" customFormat="1" ht="18.75">
      <c r="A2" s="67" t="s">
        <v>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9" s="1" customFormat="1" ht="18" customHeight="1">
      <c r="A3" s="70" t="s">
        <v>22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9"/>
      <c r="V3" s="69"/>
    </row>
    <row r="4" spans="1:29" s="1" customFormat="1" ht="18" customHeight="1">
      <c r="A4" s="70" t="s">
        <v>30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9" s="1" customFormat="1" ht="18" customHeight="1">
      <c r="A5" s="85" t="s">
        <v>24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66"/>
      <c r="X5" s="66"/>
      <c r="Y5" s="66"/>
      <c r="Z5" s="66"/>
      <c r="AA5" s="66"/>
      <c r="AB5" s="66"/>
      <c r="AC5" s="66"/>
    </row>
    <row r="6" spans="1:29" s="118" customFormat="1" ht="16.5" customHeight="1" thickBo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9">
      <c r="A7" s="83" t="s">
        <v>1</v>
      </c>
      <c r="B7" s="83"/>
      <c r="C7" s="89" t="s">
        <v>2</v>
      </c>
      <c r="D7" s="90"/>
      <c r="E7" s="95" t="s">
        <v>3</v>
      </c>
      <c r="F7" s="96"/>
      <c r="G7" s="96"/>
      <c r="H7" s="96"/>
      <c r="I7" s="96"/>
      <c r="J7" s="96"/>
      <c r="K7" s="97"/>
      <c r="L7" s="105" t="s">
        <v>4</v>
      </c>
      <c r="M7" s="106"/>
      <c r="N7" s="106"/>
      <c r="O7" s="106"/>
      <c r="P7" s="106"/>
      <c r="Q7" s="106"/>
      <c r="R7" s="106"/>
      <c r="S7" s="106"/>
      <c r="T7" s="106"/>
      <c r="U7" s="107"/>
      <c r="V7" s="108"/>
    </row>
    <row r="8" spans="1:29">
      <c r="A8" s="98" t="s">
        <v>5</v>
      </c>
      <c r="B8" s="98" t="s">
        <v>6</v>
      </c>
      <c r="C8" s="91"/>
      <c r="D8" s="92"/>
      <c r="E8" s="99" t="s">
        <v>7</v>
      </c>
      <c r="F8" s="84" t="s">
        <v>8</v>
      </c>
      <c r="G8" s="84"/>
      <c r="H8" s="115" t="s">
        <v>9</v>
      </c>
      <c r="I8" s="115"/>
      <c r="J8" s="116" t="s">
        <v>10</v>
      </c>
      <c r="K8" s="117"/>
      <c r="L8" s="99" t="s">
        <v>7</v>
      </c>
      <c r="M8" s="111" t="s">
        <v>8</v>
      </c>
      <c r="N8" s="112"/>
      <c r="O8" s="101" t="s">
        <v>9</v>
      </c>
      <c r="P8" s="102"/>
      <c r="Q8" s="102"/>
      <c r="R8" s="102"/>
      <c r="S8" s="103"/>
      <c r="T8" s="104"/>
      <c r="U8" s="122" t="s">
        <v>10</v>
      </c>
      <c r="V8" s="123"/>
    </row>
    <row r="9" spans="1:29">
      <c r="A9" s="98"/>
      <c r="B9" s="98"/>
      <c r="C9" s="91"/>
      <c r="D9" s="92"/>
      <c r="E9" s="99"/>
      <c r="F9" s="75" t="s">
        <v>11</v>
      </c>
      <c r="G9" s="73" t="s">
        <v>12</v>
      </c>
      <c r="H9" s="75" t="s">
        <v>11</v>
      </c>
      <c r="I9" s="77" t="s">
        <v>12</v>
      </c>
      <c r="J9" s="79" t="s">
        <v>7</v>
      </c>
      <c r="K9" s="81" t="s">
        <v>12</v>
      </c>
      <c r="L9" s="99"/>
      <c r="M9" s="75" t="s">
        <v>11</v>
      </c>
      <c r="N9" s="73" t="s">
        <v>12</v>
      </c>
      <c r="O9" s="83" t="s">
        <v>11</v>
      </c>
      <c r="P9" s="83"/>
      <c r="Q9" s="83"/>
      <c r="R9" s="77" t="s">
        <v>18</v>
      </c>
      <c r="S9" s="109" t="s">
        <v>19</v>
      </c>
      <c r="T9" s="71" t="s">
        <v>17</v>
      </c>
      <c r="U9" s="79" t="s">
        <v>7</v>
      </c>
      <c r="V9" s="120" t="s">
        <v>12</v>
      </c>
    </row>
    <row r="10" spans="1:29" ht="15.75" thickBot="1">
      <c r="A10" s="98"/>
      <c r="B10" s="98"/>
      <c r="C10" s="93"/>
      <c r="D10" s="94"/>
      <c r="E10" s="100"/>
      <c r="F10" s="76"/>
      <c r="G10" s="74"/>
      <c r="H10" s="76"/>
      <c r="I10" s="78"/>
      <c r="J10" s="80"/>
      <c r="K10" s="82"/>
      <c r="L10" s="100"/>
      <c r="M10" s="76"/>
      <c r="N10" s="74"/>
      <c r="O10" s="4" t="s">
        <v>13</v>
      </c>
      <c r="P10" s="5" t="s">
        <v>14</v>
      </c>
      <c r="Q10" s="5" t="s">
        <v>15</v>
      </c>
      <c r="R10" s="78"/>
      <c r="S10" s="110"/>
      <c r="T10" s="72"/>
      <c r="U10" s="80"/>
      <c r="V10" s="121"/>
    </row>
    <row r="11" spans="1:29" ht="15.75" thickBo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68"/>
      <c r="V11" s="68"/>
    </row>
    <row r="12" spans="1:29" s="15" customFormat="1" ht="14.25" customHeight="1" thickBot="1">
      <c r="A12" s="6">
        <v>43466</v>
      </c>
      <c r="B12" s="6">
        <v>43646</v>
      </c>
      <c r="C12" s="6" t="s">
        <v>20</v>
      </c>
      <c r="D12" s="7" t="s">
        <v>25</v>
      </c>
      <c r="E12" s="8">
        <v>7</v>
      </c>
      <c r="F12" s="9">
        <v>3</v>
      </c>
      <c r="G12" s="10">
        <f>IF(F12&gt;0,(F12*100/(E12-J12)),0)</f>
        <v>50</v>
      </c>
      <c r="H12" s="9">
        <v>3</v>
      </c>
      <c r="I12" s="11">
        <f>IF(H12&gt;0,(H12*100/(E12-J12)),0)</f>
        <v>50</v>
      </c>
      <c r="J12" s="12">
        <v>1</v>
      </c>
      <c r="K12" s="13">
        <f>IF(J12&gt;0,(J12*100/(E12)),0)</f>
        <v>14.285714285714286</v>
      </c>
      <c r="L12" s="8">
        <v>2</v>
      </c>
      <c r="M12" s="9">
        <v>1</v>
      </c>
      <c r="N12" s="10">
        <f t="shared" ref="N12:N33" si="0">IF(M12&gt;0,(M12*100/(L12-U12)),0)</f>
        <v>50</v>
      </c>
      <c r="O12" s="9">
        <v>1</v>
      </c>
      <c r="P12" s="9">
        <v>0</v>
      </c>
      <c r="Q12" s="9">
        <v>1</v>
      </c>
      <c r="R12" s="65">
        <f>IF(O12&gt;0,(O12*100/(L12-U12)),0)</f>
        <v>50</v>
      </c>
      <c r="S12" s="65">
        <f>IF(P12&gt;0,(P12*100/(L12-U12)),0)</f>
        <v>0</v>
      </c>
      <c r="T12" s="11">
        <f t="shared" ref="T12:T33" si="1">IF(Q12&gt;0,(Q12*100/(L12-U12)),0)</f>
        <v>50</v>
      </c>
      <c r="U12" s="14">
        <v>0</v>
      </c>
      <c r="V12" s="13">
        <f>IF(U12&gt;0,(U12*100/(L12)),0)</f>
        <v>0</v>
      </c>
    </row>
    <row r="13" spans="1:29" s="15" customFormat="1" ht="14.25" customHeight="1" thickBot="1">
      <c r="A13" s="6">
        <v>43466</v>
      </c>
      <c r="B13" s="6">
        <v>43646</v>
      </c>
      <c r="C13" s="6" t="s">
        <v>20</v>
      </c>
      <c r="D13" s="7" t="s">
        <v>26</v>
      </c>
      <c r="E13" s="16">
        <v>0</v>
      </c>
      <c r="F13" s="17">
        <v>0</v>
      </c>
      <c r="G13" s="18">
        <f t="shared" ref="G13:G33" si="2">IF(F13&gt;0,(F13*100/(E13-J13)),0)</f>
        <v>0</v>
      </c>
      <c r="H13" s="17">
        <v>0</v>
      </c>
      <c r="I13" s="19">
        <f t="shared" ref="I13:I33" si="3">IF(H13&gt;0,(H13*100/(E13-J13)),0)</f>
        <v>0</v>
      </c>
      <c r="J13" s="20">
        <v>0</v>
      </c>
      <c r="K13" s="21">
        <f t="shared" ref="K13:K33" si="4">IF(J13&gt;0,(J13*100/(E13)),0)</f>
        <v>0</v>
      </c>
      <c r="L13" s="16">
        <v>0</v>
      </c>
      <c r="M13" s="17">
        <v>0</v>
      </c>
      <c r="N13" s="18">
        <f t="shared" si="0"/>
        <v>0</v>
      </c>
      <c r="O13" s="17">
        <v>0</v>
      </c>
      <c r="P13" s="17">
        <v>0</v>
      </c>
      <c r="Q13" s="9">
        <v>0</v>
      </c>
      <c r="R13" s="65">
        <f t="shared" ref="R13:R33" si="5">IF(O13&gt;0,(O13*100/(L13-U13)),0)</f>
        <v>0</v>
      </c>
      <c r="S13" s="65">
        <f t="shared" ref="S13:S33" si="6">IF(P13&gt;0,(P13*100/(L13-U13)),0)</f>
        <v>0</v>
      </c>
      <c r="T13" s="19">
        <f t="shared" si="1"/>
        <v>0</v>
      </c>
      <c r="U13" s="22">
        <v>0</v>
      </c>
      <c r="V13" s="21">
        <f t="shared" ref="V13:V33" si="7">IF(U13&gt;0,(U13*100/(L13)),0)</f>
        <v>0</v>
      </c>
    </row>
    <row r="14" spans="1:29" s="15" customFormat="1" ht="14.25" customHeight="1" thickBot="1">
      <c r="A14" s="6">
        <v>43466</v>
      </c>
      <c r="B14" s="6">
        <v>43646</v>
      </c>
      <c r="C14" s="6" t="s">
        <v>20</v>
      </c>
      <c r="D14" s="7" t="s">
        <v>27</v>
      </c>
      <c r="E14" s="16">
        <v>0</v>
      </c>
      <c r="F14" s="17">
        <v>0</v>
      </c>
      <c r="G14" s="18">
        <f t="shared" si="2"/>
        <v>0</v>
      </c>
      <c r="H14" s="17">
        <v>0</v>
      </c>
      <c r="I14" s="19">
        <f t="shared" si="3"/>
        <v>0</v>
      </c>
      <c r="J14" s="20">
        <v>0</v>
      </c>
      <c r="K14" s="21">
        <f t="shared" si="4"/>
        <v>0</v>
      </c>
      <c r="L14" s="16">
        <v>0</v>
      </c>
      <c r="M14" s="17">
        <v>0</v>
      </c>
      <c r="N14" s="18">
        <f t="shared" si="0"/>
        <v>0</v>
      </c>
      <c r="O14" s="17">
        <v>0</v>
      </c>
      <c r="P14" s="17">
        <v>0</v>
      </c>
      <c r="Q14" s="9">
        <v>0</v>
      </c>
      <c r="R14" s="65">
        <f t="shared" si="5"/>
        <v>0</v>
      </c>
      <c r="S14" s="65">
        <f t="shared" si="6"/>
        <v>0</v>
      </c>
      <c r="T14" s="19">
        <f t="shared" si="1"/>
        <v>0</v>
      </c>
      <c r="U14" s="22">
        <v>0</v>
      </c>
      <c r="V14" s="21">
        <f t="shared" si="7"/>
        <v>0</v>
      </c>
    </row>
    <row r="15" spans="1:29" ht="15.75" thickBot="1">
      <c r="A15" s="6">
        <v>43466</v>
      </c>
      <c r="B15" s="6">
        <v>43646</v>
      </c>
      <c r="C15" s="6" t="s">
        <v>20</v>
      </c>
      <c r="D15" s="7" t="s">
        <v>28</v>
      </c>
      <c r="E15" s="16">
        <v>4</v>
      </c>
      <c r="F15" s="17">
        <v>4</v>
      </c>
      <c r="G15" s="18">
        <f t="shared" si="2"/>
        <v>100</v>
      </c>
      <c r="H15" s="17">
        <v>0</v>
      </c>
      <c r="I15" s="19">
        <f t="shared" si="3"/>
        <v>0</v>
      </c>
      <c r="J15" s="20">
        <v>0</v>
      </c>
      <c r="K15" s="21">
        <f t="shared" si="4"/>
        <v>0</v>
      </c>
      <c r="L15" s="16">
        <v>4</v>
      </c>
      <c r="M15" s="17">
        <v>3</v>
      </c>
      <c r="N15" s="18">
        <f t="shared" si="0"/>
        <v>75</v>
      </c>
      <c r="O15" s="17">
        <v>1</v>
      </c>
      <c r="P15" s="17">
        <v>0</v>
      </c>
      <c r="Q15" s="9">
        <v>1</v>
      </c>
      <c r="R15" s="65">
        <f t="shared" si="5"/>
        <v>25</v>
      </c>
      <c r="S15" s="65">
        <f t="shared" si="6"/>
        <v>0</v>
      </c>
      <c r="T15" s="19">
        <f t="shared" si="1"/>
        <v>25</v>
      </c>
      <c r="U15" s="22">
        <v>0</v>
      </c>
      <c r="V15" s="21">
        <f t="shared" si="7"/>
        <v>0</v>
      </c>
      <c r="W15" s="25"/>
      <c r="X15" s="25"/>
    </row>
    <row r="16" spans="1:29" ht="15.75" thickBot="1">
      <c r="A16" s="6">
        <v>43466</v>
      </c>
      <c r="B16" s="6">
        <v>43646</v>
      </c>
      <c r="C16" s="6" t="s">
        <v>20</v>
      </c>
      <c r="D16" s="7" t="s">
        <v>29</v>
      </c>
      <c r="E16" s="16">
        <v>67</v>
      </c>
      <c r="F16" s="17">
        <v>40</v>
      </c>
      <c r="G16" s="18">
        <f t="shared" si="2"/>
        <v>59.701492537313435</v>
      </c>
      <c r="H16" s="17">
        <v>27</v>
      </c>
      <c r="I16" s="19">
        <f t="shared" si="3"/>
        <v>40.298507462686565</v>
      </c>
      <c r="J16" s="20">
        <v>0</v>
      </c>
      <c r="K16" s="21">
        <f t="shared" si="4"/>
        <v>0</v>
      </c>
      <c r="L16" s="16">
        <v>121</v>
      </c>
      <c r="M16" s="17">
        <v>37</v>
      </c>
      <c r="N16" s="18">
        <f t="shared" si="0"/>
        <v>31.092436974789916</v>
      </c>
      <c r="O16" s="17">
        <v>32</v>
      </c>
      <c r="P16" s="17">
        <v>50</v>
      </c>
      <c r="Q16" s="9">
        <v>82</v>
      </c>
      <c r="R16" s="65">
        <f t="shared" si="5"/>
        <v>26.890756302521009</v>
      </c>
      <c r="S16" s="65">
        <f t="shared" si="6"/>
        <v>42.016806722689076</v>
      </c>
      <c r="T16" s="19">
        <f t="shared" si="1"/>
        <v>68.907563025210081</v>
      </c>
      <c r="U16" s="22">
        <v>2</v>
      </c>
      <c r="V16" s="21">
        <f>IF(U16&gt;0,(U16*100/(L16)),0)</f>
        <v>1.6528925619834711</v>
      </c>
      <c r="W16" s="25"/>
      <c r="X16" s="25"/>
    </row>
    <row r="17" spans="1:24" ht="15.75" thickBot="1">
      <c r="A17" s="6">
        <v>43466</v>
      </c>
      <c r="B17" s="6">
        <v>43646</v>
      </c>
      <c r="C17" s="6" t="s">
        <v>20</v>
      </c>
      <c r="D17" s="7" t="s">
        <v>33</v>
      </c>
      <c r="E17" s="16">
        <v>0</v>
      </c>
      <c r="F17" s="17">
        <v>0</v>
      </c>
      <c r="G17" s="18">
        <f t="shared" si="2"/>
        <v>0</v>
      </c>
      <c r="H17" s="17">
        <v>0</v>
      </c>
      <c r="I17" s="19">
        <f t="shared" si="3"/>
        <v>0</v>
      </c>
      <c r="J17" s="20">
        <v>0</v>
      </c>
      <c r="K17" s="21">
        <f t="shared" si="4"/>
        <v>0</v>
      </c>
      <c r="L17" s="16">
        <v>7</v>
      </c>
      <c r="M17" s="17">
        <v>5</v>
      </c>
      <c r="N17" s="18">
        <f t="shared" si="0"/>
        <v>71.428571428571431</v>
      </c>
      <c r="O17" s="17">
        <v>1</v>
      </c>
      <c r="P17" s="17">
        <v>1</v>
      </c>
      <c r="Q17" s="9">
        <v>2</v>
      </c>
      <c r="R17" s="65">
        <f t="shared" si="5"/>
        <v>14.285714285714286</v>
      </c>
      <c r="S17" s="65">
        <f t="shared" si="6"/>
        <v>14.285714285714286</v>
      </c>
      <c r="T17" s="19">
        <f t="shared" si="1"/>
        <v>28.571428571428573</v>
      </c>
      <c r="U17" s="22">
        <v>0</v>
      </c>
      <c r="V17" s="21">
        <f t="shared" si="7"/>
        <v>0</v>
      </c>
      <c r="W17" s="25"/>
      <c r="X17" s="25"/>
    </row>
    <row r="18" spans="1:24" ht="15.75" thickBot="1">
      <c r="A18" s="6">
        <v>43466</v>
      </c>
      <c r="B18" s="6">
        <v>43646</v>
      </c>
      <c r="C18" s="6" t="s">
        <v>31</v>
      </c>
      <c r="D18" s="7" t="s">
        <v>32</v>
      </c>
      <c r="E18" s="16">
        <v>0</v>
      </c>
      <c r="F18" s="17">
        <v>0</v>
      </c>
      <c r="G18" s="18">
        <f t="shared" si="2"/>
        <v>0</v>
      </c>
      <c r="H18" s="17">
        <v>0</v>
      </c>
      <c r="I18" s="19">
        <f t="shared" si="3"/>
        <v>0</v>
      </c>
      <c r="J18" s="20">
        <v>0</v>
      </c>
      <c r="K18" s="21">
        <f t="shared" si="4"/>
        <v>0</v>
      </c>
      <c r="L18" s="16">
        <v>1</v>
      </c>
      <c r="M18" s="17">
        <v>0</v>
      </c>
      <c r="N18" s="18">
        <f t="shared" si="0"/>
        <v>0</v>
      </c>
      <c r="O18" s="17">
        <v>1</v>
      </c>
      <c r="P18" s="17">
        <v>0</v>
      </c>
      <c r="Q18" s="9">
        <v>1</v>
      </c>
      <c r="R18" s="65">
        <f t="shared" si="5"/>
        <v>100</v>
      </c>
      <c r="S18" s="65">
        <f t="shared" si="6"/>
        <v>0</v>
      </c>
      <c r="T18" s="19">
        <f t="shared" si="1"/>
        <v>100</v>
      </c>
      <c r="U18" s="22">
        <v>0</v>
      </c>
      <c r="V18" s="21">
        <f t="shared" si="7"/>
        <v>0</v>
      </c>
      <c r="W18" s="25"/>
      <c r="X18" s="25"/>
    </row>
    <row r="19" spans="1:24" ht="15.75" thickBot="1">
      <c r="A19" s="23"/>
      <c r="B19" s="23"/>
      <c r="C19" s="23"/>
      <c r="D19" s="24"/>
      <c r="E19" s="16">
        <v>0</v>
      </c>
      <c r="F19" s="17">
        <v>0</v>
      </c>
      <c r="G19" s="18">
        <f t="shared" si="2"/>
        <v>0</v>
      </c>
      <c r="H19" s="17">
        <v>0</v>
      </c>
      <c r="I19" s="19">
        <f t="shared" si="3"/>
        <v>0</v>
      </c>
      <c r="J19" s="20">
        <v>0</v>
      </c>
      <c r="K19" s="21">
        <f t="shared" si="4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5"/>
        <v>0</v>
      </c>
      <c r="S19" s="65">
        <f t="shared" si="6"/>
        <v>0</v>
      </c>
      <c r="T19" s="19">
        <f t="shared" si="1"/>
        <v>0</v>
      </c>
      <c r="U19" s="22">
        <v>0</v>
      </c>
      <c r="V19" s="21">
        <f t="shared" si="7"/>
        <v>0</v>
      </c>
      <c r="W19" s="25"/>
      <c r="X19" s="25"/>
    </row>
    <row r="20" spans="1:24" ht="15.75" thickBot="1">
      <c r="A20" s="23"/>
      <c r="B20" s="23"/>
      <c r="C20" s="23"/>
      <c r="D20" s="24"/>
      <c r="E20" s="16">
        <v>0</v>
      </c>
      <c r="F20" s="17">
        <v>0</v>
      </c>
      <c r="G20" s="18">
        <f t="shared" si="2"/>
        <v>0</v>
      </c>
      <c r="H20" s="17">
        <v>0</v>
      </c>
      <c r="I20" s="19">
        <f t="shared" si="3"/>
        <v>0</v>
      </c>
      <c r="J20" s="20">
        <v>0</v>
      </c>
      <c r="K20" s="21">
        <f t="shared" si="4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5"/>
        <v>0</v>
      </c>
      <c r="S20" s="65">
        <f t="shared" si="6"/>
        <v>0</v>
      </c>
      <c r="T20" s="19">
        <f t="shared" si="1"/>
        <v>0</v>
      </c>
      <c r="U20" s="22">
        <v>0</v>
      </c>
      <c r="V20" s="21">
        <f t="shared" si="7"/>
        <v>0</v>
      </c>
      <c r="W20" s="25"/>
      <c r="X20" s="25"/>
    </row>
    <row r="21" spans="1:24" ht="15.75" thickBot="1">
      <c r="A21" s="23"/>
      <c r="B21" s="23"/>
      <c r="C21" s="23"/>
      <c r="D21" s="24"/>
      <c r="E21" s="16">
        <v>0</v>
      </c>
      <c r="F21" s="17">
        <v>0</v>
      </c>
      <c r="G21" s="18">
        <f t="shared" si="2"/>
        <v>0</v>
      </c>
      <c r="H21" s="17">
        <v>0</v>
      </c>
      <c r="I21" s="19">
        <f t="shared" si="3"/>
        <v>0</v>
      </c>
      <c r="J21" s="20">
        <v>0</v>
      </c>
      <c r="K21" s="21">
        <f t="shared" si="4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5"/>
        <v>0</v>
      </c>
      <c r="S21" s="65">
        <f t="shared" si="6"/>
        <v>0</v>
      </c>
      <c r="T21" s="19">
        <f t="shared" si="1"/>
        <v>0</v>
      </c>
      <c r="U21" s="22">
        <v>0</v>
      </c>
      <c r="V21" s="21">
        <f t="shared" si="7"/>
        <v>0</v>
      </c>
      <c r="W21" s="25"/>
      <c r="X21" s="25"/>
    </row>
    <row r="22" spans="1:24" ht="15.75" thickBot="1">
      <c r="A22" s="23"/>
      <c r="B22" s="23"/>
      <c r="C22" s="23"/>
      <c r="D22" s="24"/>
      <c r="E22" s="16">
        <v>0</v>
      </c>
      <c r="F22" s="17">
        <v>0</v>
      </c>
      <c r="G22" s="18">
        <f t="shared" si="2"/>
        <v>0</v>
      </c>
      <c r="H22" s="17">
        <v>0</v>
      </c>
      <c r="I22" s="19">
        <f t="shared" si="3"/>
        <v>0</v>
      </c>
      <c r="J22" s="20">
        <v>0</v>
      </c>
      <c r="K22" s="21">
        <f t="shared" si="4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5"/>
        <v>0</v>
      </c>
      <c r="S22" s="65">
        <f t="shared" si="6"/>
        <v>0</v>
      </c>
      <c r="T22" s="19">
        <f t="shared" si="1"/>
        <v>0</v>
      </c>
      <c r="U22" s="22">
        <v>0</v>
      </c>
      <c r="V22" s="21">
        <f t="shared" si="7"/>
        <v>0</v>
      </c>
      <c r="W22" s="25"/>
      <c r="X22" s="25"/>
    </row>
    <row r="23" spans="1:24" ht="15.75" thickBot="1">
      <c r="A23" s="23"/>
      <c r="B23" s="23"/>
      <c r="C23" s="23"/>
      <c r="D23" s="24"/>
      <c r="E23" s="16">
        <v>0</v>
      </c>
      <c r="F23" s="17">
        <v>0</v>
      </c>
      <c r="G23" s="18">
        <f t="shared" si="2"/>
        <v>0</v>
      </c>
      <c r="H23" s="17">
        <v>0</v>
      </c>
      <c r="I23" s="19">
        <f t="shared" si="3"/>
        <v>0</v>
      </c>
      <c r="J23" s="20">
        <v>0</v>
      </c>
      <c r="K23" s="21">
        <f t="shared" si="4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5"/>
        <v>0</v>
      </c>
      <c r="S23" s="65">
        <f t="shared" si="6"/>
        <v>0</v>
      </c>
      <c r="T23" s="19">
        <f t="shared" si="1"/>
        <v>0</v>
      </c>
      <c r="U23" s="22">
        <v>0</v>
      </c>
      <c r="V23" s="21">
        <f t="shared" si="7"/>
        <v>0</v>
      </c>
      <c r="W23" s="25"/>
      <c r="X23" s="25"/>
    </row>
    <row r="24" spans="1:24" ht="15.75" thickBot="1">
      <c r="A24" s="23"/>
      <c r="B24" s="23"/>
      <c r="C24" s="23"/>
      <c r="D24" s="24"/>
      <c r="E24" s="16">
        <v>0</v>
      </c>
      <c r="F24" s="17">
        <v>0</v>
      </c>
      <c r="G24" s="18">
        <f t="shared" si="2"/>
        <v>0</v>
      </c>
      <c r="H24" s="17">
        <v>0</v>
      </c>
      <c r="I24" s="19">
        <f t="shared" si="3"/>
        <v>0</v>
      </c>
      <c r="J24" s="20">
        <v>0</v>
      </c>
      <c r="K24" s="21">
        <f t="shared" si="4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5"/>
        <v>0</v>
      </c>
      <c r="S24" s="65">
        <f t="shared" si="6"/>
        <v>0</v>
      </c>
      <c r="T24" s="19">
        <f t="shared" si="1"/>
        <v>0</v>
      </c>
      <c r="U24" s="22">
        <v>0</v>
      </c>
      <c r="V24" s="21">
        <f t="shared" si="7"/>
        <v>0</v>
      </c>
      <c r="W24" s="25"/>
      <c r="X24" s="25"/>
    </row>
    <row r="25" spans="1:24" ht="15.75" thickBot="1">
      <c r="A25" s="23"/>
      <c r="B25" s="23"/>
      <c r="C25" s="23"/>
      <c r="D25" s="24"/>
      <c r="E25" s="16">
        <v>0</v>
      </c>
      <c r="F25" s="17">
        <v>0</v>
      </c>
      <c r="G25" s="18">
        <f t="shared" si="2"/>
        <v>0</v>
      </c>
      <c r="H25" s="17">
        <v>0</v>
      </c>
      <c r="I25" s="19">
        <f t="shared" si="3"/>
        <v>0</v>
      </c>
      <c r="J25" s="20">
        <v>0</v>
      </c>
      <c r="K25" s="21">
        <f t="shared" si="4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5"/>
        <v>0</v>
      </c>
      <c r="S25" s="65">
        <f t="shared" si="6"/>
        <v>0</v>
      </c>
      <c r="T25" s="19">
        <f t="shared" si="1"/>
        <v>0</v>
      </c>
      <c r="U25" s="22">
        <v>0</v>
      </c>
      <c r="V25" s="21">
        <f t="shared" si="7"/>
        <v>0</v>
      </c>
      <c r="W25" s="25"/>
      <c r="X25" s="25"/>
    </row>
    <row r="26" spans="1:24" ht="15.75" thickBot="1">
      <c r="A26" s="23"/>
      <c r="B26" s="23"/>
      <c r="C26" s="23"/>
      <c r="D26" s="24"/>
      <c r="E26" s="16">
        <v>0</v>
      </c>
      <c r="F26" s="17">
        <v>0</v>
      </c>
      <c r="G26" s="18">
        <f t="shared" si="2"/>
        <v>0</v>
      </c>
      <c r="H26" s="17">
        <v>0</v>
      </c>
      <c r="I26" s="19">
        <f t="shared" si="3"/>
        <v>0</v>
      </c>
      <c r="J26" s="20">
        <v>0</v>
      </c>
      <c r="K26" s="21">
        <f t="shared" si="4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5"/>
        <v>0</v>
      </c>
      <c r="S26" s="65">
        <f t="shared" si="6"/>
        <v>0</v>
      </c>
      <c r="T26" s="19">
        <f t="shared" si="1"/>
        <v>0</v>
      </c>
      <c r="U26" s="22">
        <v>0</v>
      </c>
      <c r="V26" s="21">
        <f t="shared" si="7"/>
        <v>0</v>
      </c>
      <c r="W26" s="25"/>
      <c r="X26" s="25"/>
    </row>
    <row r="27" spans="1:24" ht="15.75" thickBot="1">
      <c r="A27" s="23"/>
      <c r="B27" s="23"/>
      <c r="C27" s="23"/>
      <c r="D27" s="24"/>
      <c r="E27" s="16">
        <v>0</v>
      </c>
      <c r="F27" s="17">
        <v>0</v>
      </c>
      <c r="G27" s="18">
        <f t="shared" si="2"/>
        <v>0</v>
      </c>
      <c r="H27" s="17">
        <v>0</v>
      </c>
      <c r="I27" s="19">
        <f t="shared" si="3"/>
        <v>0</v>
      </c>
      <c r="J27" s="20">
        <v>0</v>
      </c>
      <c r="K27" s="21">
        <f t="shared" si="4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5"/>
        <v>0</v>
      </c>
      <c r="S27" s="65">
        <f t="shared" si="6"/>
        <v>0</v>
      </c>
      <c r="T27" s="19">
        <f t="shared" si="1"/>
        <v>0</v>
      </c>
      <c r="U27" s="22">
        <v>0</v>
      </c>
      <c r="V27" s="21">
        <f t="shared" si="7"/>
        <v>0</v>
      </c>
      <c r="W27" s="25"/>
      <c r="X27" s="25"/>
    </row>
    <row r="28" spans="1:24" ht="15.75" thickBot="1">
      <c r="A28" s="23"/>
      <c r="B28" s="23"/>
      <c r="C28" s="23"/>
      <c r="D28" s="24"/>
      <c r="E28" s="16">
        <v>0</v>
      </c>
      <c r="F28" s="17">
        <v>0</v>
      </c>
      <c r="G28" s="18">
        <f t="shared" si="2"/>
        <v>0</v>
      </c>
      <c r="H28" s="17">
        <v>0</v>
      </c>
      <c r="I28" s="19">
        <f t="shared" si="3"/>
        <v>0</v>
      </c>
      <c r="J28" s="20">
        <v>0</v>
      </c>
      <c r="K28" s="21">
        <f t="shared" si="4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5"/>
        <v>0</v>
      </c>
      <c r="S28" s="65">
        <f t="shared" si="6"/>
        <v>0</v>
      </c>
      <c r="T28" s="19">
        <f t="shared" si="1"/>
        <v>0</v>
      </c>
      <c r="U28" s="22">
        <v>0</v>
      </c>
      <c r="V28" s="21">
        <f t="shared" si="7"/>
        <v>0</v>
      </c>
      <c r="W28" s="25"/>
      <c r="X28" s="25"/>
    </row>
    <row r="29" spans="1:24" ht="15.75" thickBot="1">
      <c r="A29" s="23"/>
      <c r="B29" s="23"/>
      <c r="C29" s="23"/>
      <c r="D29" s="24"/>
      <c r="E29" s="16">
        <v>0</v>
      </c>
      <c r="F29" s="17">
        <v>0</v>
      </c>
      <c r="G29" s="18">
        <f t="shared" si="2"/>
        <v>0</v>
      </c>
      <c r="H29" s="17">
        <v>0</v>
      </c>
      <c r="I29" s="19">
        <f t="shared" si="3"/>
        <v>0</v>
      </c>
      <c r="J29" s="20">
        <v>0</v>
      </c>
      <c r="K29" s="21">
        <f t="shared" si="4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5"/>
        <v>0</v>
      </c>
      <c r="S29" s="65">
        <f t="shared" si="6"/>
        <v>0</v>
      </c>
      <c r="T29" s="19">
        <f t="shared" si="1"/>
        <v>0</v>
      </c>
      <c r="U29" s="22">
        <v>0</v>
      </c>
      <c r="V29" s="21">
        <f t="shared" si="7"/>
        <v>0</v>
      </c>
      <c r="W29" s="25"/>
      <c r="X29" s="25"/>
    </row>
    <row r="30" spans="1:24" ht="15.75" thickBot="1">
      <c r="A30" s="27"/>
      <c r="B30" s="23"/>
      <c r="C30" s="23"/>
      <c r="D30" s="24"/>
      <c r="E30" s="16">
        <v>0</v>
      </c>
      <c r="F30" s="17">
        <v>0</v>
      </c>
      <c r="G30" s="18">
        <f t="shared" si="2"/>
        <v>0</v>
      </c>
      <c r="H30" s="17">
        <v>0</v>
      </c>
      <c r="I30" s="19">
        <f t="shared" si="3"/>
        <v>0</v>
      </c>
      <c r="J30" s="20">
        <v>0</v>
      </c>
      <c r="K30" s="21">
        <f t="shared" si="4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5"/>
        <v>0</v>
      </c>
      <c r="S30" s="65">
        <f t="shared" si="6"/>
        <v>0</v>
      </c>
      <c r="T30" s="19">
        <f t="shared" si="1"/>
        <v>0</v>
      </c>
      <c r="U30" s="22">
        <v>0</v>
      </c>
      <c r="V30" s="21">
        <f t="shared" si="7"/>
        <v>0</v>
      </c>
      <c r="W30" s="25"/>
      <c r="X30" s="25"/>
    </row>
    <row r="31" spans="1:24" ht="15.75" thickBot="1">
      <c r="A31" s="27"/>
      <c r="B31" s="23"/>
      <c r="C31" s="23"/>
      <c r="D31" s="24"/>
      <c r="E31" s="16">
        <v>0</v>
      </c>
      <c r="F31" s="17">
        <v>0</v>
      </c>
      <c r="G31" s="18">
        <f t="shared" si="2"/>
        <v>0</v>
      </c>
      <c r="H31" s="17">
        <v>0</v>
      </c>
      <c r="I31" s="19">
        <f t="shared" si="3"/>
        <v>0</v>
      </c>
      <c r="J31" s="20">
        <v>0</v>
      </c>
      <c r="K31" s="21">
        <f t="shared" si="4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5"/>
        <v>0</v>
      </c>
      <c r="S31" s="65">
        <f t="shared" si="6"/>
        <v>0</v>
      </c>
      <c r="T31" s="19">
        <f t="shared" si="1"/>
        <v>0</v>
      </c>
      <c r="U31" s="22">
        <v>0</v>
      </c>
      <c r="V31" s="21">
        <f t="shared" si="7"/>
        <v>0</v>
      </c>
      <c r="W31" s="25"/>
      <c r="X31" s="25"/>
    </row>
    <row r="32" spans="1:24" s="15" customFormat="1" ht="15.75" thickBot="1">
      <c r="A32" s="27"/>
      <c r="B32" s="23"/>
      <c r="C32" s="23"/>
      <c r="D32" s="24"/>
      <c r="E32" s="16">
        <v>0</v>
      </c>
      <c r="F32" s="17">
        <v>0</v>
      </c>
      <c r="G32" s="18">
        <f t="shared" si="2"/>
        <v>0</v>
      </c>
      <c r="H32" s="17">
        <v>0</v>
      </c>
      <c r="I32" s="19">
        <f t="shared" si="3"/>
        <v>0</v>
      </c>
      <c r="J32" s="20">
        <v>0</v>
      </c>
      <c r="K32" s="21">
        <f t="shared" si="4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5"/>
        <v>0</v>
      </c>
      <c r="S32" s="65">
        <f t="shared" si="6"/>
        <v>0</v>
      </c>
      <c r="T32" s="19">
        <f t="shared" si="1"/>
        <v>0</v>
      </c>
      <c r="U32" s="22">
        <v>0</v>
      </c>
      <c r="V32" s="21">
        <f t="shared" si="7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2"/>
        <v>0</v>
      </c>
      <c r="H33" s="17">
        <v>0</v>
      </c>
      <c r="I33" s="19">
        <f t="shared" si="3"/>
        <v>0</v>
      </c>
      <c r="J33" s="20">
        <v>0</v>
      </c>
      <c r="K33" s="21">
        <f t="shared" si="4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5"/>
        <v>0</v>
      </c>
      <c r="S33" s="65">
        <f t="shared" si="6"/>
        <v>0</v>
      </c>
      <c r="T33" s="19">
        <f t="shared" si="1"/>
        <v>0</v>
      </c>
      <c r="U33" s="22">
        <v>0</v>
      </c>
      <c r="V33" s="21">
        <f t="shared" si="7"/>
        <v>0</v>
      </c>
      <c r="W33" s="28"/>
      <c r="X33" s="28"/>
    </row>
    <row r="34" spans="1:24" s="35" customFormat="1">
      <c r="A34" s="113" t="s">
        <v>15</v>
      </c>
      <c r="B34" s="113"/>
      <c r="C34" s="113"/>
      <c r="D34" s="113"/>
      <c r="E34" s="30">
        <f t="shared" ref="E34:Q34" si="8">SUM(E12:E33)</f>
        <v>78</v>
      </c>
      <c r="F34" s="31">
        <f t="shared" si="8"/>
        <v>47</v>
      </c>
      <c r="G34" s="32">
        <f t="shared" si="8"/>
        <v>209.70149253731344</v>
      </c>
      <c r="H34" s="31">
        <f t="shared" si="8"/>
        <v>30</v>
      </c>
      <c r="I34" s="32">
        <f t="shared" si="8"/>
        <v>90.298507462686558</v>
      </c>
      <c r="J34" s="31">
        <f t="shared" si="8"/>
        <v>1</v>
      </c>
      <c r="K34" s="33">
        <f t="shared" si="8"/>
        <v>14.285714285714286</v>
      </c>
      <c r="L34" s="30">
        <f t="shared" si="8"/>
        <v>135</v>
      </c>
      <c r="M34" s="31">
        <f t="shared" si="8"/>
        <v>46</v>
      </c>
      <c r="N34" s="32">
        <f t="shared" si="8"/>
        <v>227.52100840336135</v>
      </c>
      <c r="O34" s="31">
        <f t="shared" si="8"/>
        <v>36</v>
      </c>
      <c r="P34" s="31">
        <f t="shared" si="8"/>
        <v>51</v>
      </c>
      <c r="Q34" s="31">
        <f t="shared" si="8"/>
        <v>87</v>
      </c>
      <c r="R34" s="63">
        <f>SUM(R12:R33)</f>
        <v>216.1764705882353</v>
      </c>
      <c r="S34" s="63">
        <f>SUM(S12:S33)</f>
        <v>56.30252100840336</v>
      </c>
      <c r="T34" s="32">
        <f>SUM(T12:T33)</f>
        <v>272.47899159663871</v>
      </c>
      <c r="U34" s="31">
        <f>SUM(U12:U33)</f>
        <v>2</v>
      </c>
      <c r="V34" s="33">
        <f>SUM(V12:V33)</f>
        <v>1.6528925619834711</v>
      </c>
      <c r="W34" s="34"/>
      <c r="X34" s="34"/>
    </row>
    <row r="35" spans="1:24" s="42" customFormat="1" ht="15.75" thickBot="1">
      <c r="A35" s="114" t="s">
        <v>16</v>
      </c>
      <c r="B35" s="114"/>
      <c r="C35" s="114"/>
      <c r="D35" s="114"/>
      <c r="E35" s="36">
        <f>SUM(E34)</f>
        <v>78</v>
      </c>
      <c r="F35" s="37">
        <f>F34</f>
        <v>47</v>
      </c>
      <c r="G35" s="38">
        <f>IF(F35&gt;0,(F35*100/(E35-J35)),0)</f>
        <v>61.038961038961041</v>
      </c>
      <c r="H35" s="37">
        <f>H34</f>
        <v>30</v>
      </c>
      <c r="I35" s="39">
        <f>IF(H35&gt;0,(H35*100/(E35-J35)),0)</f>
        <v>38.961038961038959</v>
      </c>
      <c r="J35" s="40">
        <f>J34</f>
        <v>1</v>
      </c>
      <c r="K35" s="41">
        <f>IF(J35&gt;0,(J35*100/E35),0)</f>
        <v>1.2820512820512822</v>
      </c>
      <c r="L35" s="36">
        <f>L34</f>
        <v>135</v>
      </c>
      <c r="M35" s="37">
        <f>M34</f>
        <v>46</v>
      </c>
      <c r="N35" s="38">
        <f>IF(M35&gt;0,(M35*100/(L35-U35)),0)</f>
        <v>34.586466165413533</v>
      </c>
      <c r="O35" s="37">
        <f>O34</f>
        <v>36</v>
      </c>
      <c r="P35" s="37">
        <f>P34</f>
        <v>51</v>
      </c>
      <c r="Q35" s="37">
        <f>Q34</f>
        <v>87</v>
      </c>
      <c r="R35" s="64">
        <f>IF(O35&gt;0,(O35*100/(L35-U35)),0)</f>
        <v>27.06766917293233</v>
      </c>
      <c r="S35" s="64">
        <f>IF(P35&gt;0,(P35*100/(L35-U35)),0)</f>
        <v>38.345864661654133</v>
      </c>
      <c r="T35" s="39">
        <f>IF(Q35&gt;0,(Q35*100/(L35-U35)),0)</f>
        <v>65.41353383458646</v>
      </c>
      <c r="U35" s="40">
        <f>U34</f>
        <v>2</v>
      </c>
      <c r="V35" s="41">
        <f>IF(U35&gt;0,(U35*100/L35),0)</f>
        <v>1.4814814814814814</v>
      </c>
    </row>
    <row r="36" spans="1:24">
      <c r="A36" s="87" t="s">
        <v>23</v>
      </c>
      <c r="B36" s="88"/>
      <c r="C36" s="88"/>
      <c r="D36" s="88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J8:K8"/>
    <mergeCell ref="L8:L10"/>
    <mergeCell ref="A6:XFD6"/>
    <mergeCell ref="U9:U10"/>
    <mergeCell ref="V9:V10"/>
    <mergeCell ref="U8:V8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</mergeCells>
  <pageMargins left="0.59055118110236227" right="0.59055118110236227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2019-07-25T08:18:20Z</cp:lastPrinted>
  <dcterms:created xsi:type="dcterms:W3CDTF">2013-07-10T14:21:46Z</dcterms:created>
  <dcterms:modified xsi:type="dcterms:W3CDTF">2019-07-25T09:41:45Z</dcterms:modified>
</cp:coreProperties>
</file>